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HR\Forms\Payroll Forms\"/>
    </mc:Choice>
  </mc:AlternateContent>
  <xr:revisionPtr revIDLastSave="0" documentId="13_ncr:1_{5AB0596A-9218-42EC-B274-33337CAB5452}" xr6:coauthVersionLast="47" xr6:coauthVersionMax="47" xr10:uidLastSave="{00000000-0000-0000-0000-000000000000}"/>
  <workbookProtection workbookAlgorithmName="SHA-512" workbookHashValue="oBD2dRAIe63EShM8MitxK4AE+0MK3lf3zB7meKzX5DrfVQLHbjQ7oKPSVP3CsvGBZXzO5kcQx+NR8LxvqU/Lfg==" workbookSaltValue="Uy6Uo2hJS6agMc4qDBwc8A==" workbookSpinCount="100000" lockStructure="1"/>
  <bookViews>
    <workbookView xWindow="2430" yWindow="795" windowWidth="24945" windowHeight="15750" xr2:uid="{00000000-000D-0000-FFFF-FFFF00000000}"/>
  </bookViews>
  <sheets>
    <sheet name="1-15" sheetId="3" r:id="rId1"/>
    <sheet name="16-31" sheetId="2" r:id="rId2"/>
  </sheets>
  <definedNames>
    <definedName name="_xlnm.Print_Area" localSheetId="0">'1-15'!$M$1:$T$68</definedName>
    <definedName name="_xlnm.Print_Area" localSheetId="1">'16-31'!$M$1:$T$69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 l="1"/>
  <c r="H15" i="3" s="1"/>
  <c r="G15" i="3" s="1"/>
  <c r="F15" i="3" s="1"/>
  <c r="E15" i="3" s="1"/>
  <c r="D15" i="3" s="1"/>
  <c r="C15" i="3" s="1"/>
  <c r="B15" i="3" s="1"/>
  <c r="A15" i="3" s="1"/>
  <c r="K18" i="3"/>
  <c r="H16" i="3" s="1"/>
  <c r="G16" i="3" s="1"/>
  <c r="F16" i="3" s="1"/>
  <c r="E16" i="3" s="1"/>
  <c r="D16" i="3" s="1"/>
  <c r="C16" i="3" s="1"/>
  <c r="B16" i="3" s="1"/>
  <c r="A16" i="3" s="1"/>
  <c r="K19" i="3"/>
  <c r="H17" i="3" s="1"/>
  <c r="G17" i="3" s="1"/>
  <c r="F17" i="3" s="1"/>
  <c r="E17" i="3" s="1"/>
  <c r="D17" i="3" s="1"/>
  <c r="C17" i="3" s="1"/>
  <c r="B17" i="3" s="1"/>
  <c r="A17" i="3" s="1"/>
  <c r="K20" i="3"/>
  <c r="H18" i="3" s="1"/>
  <c r="G18" i="3" s="1"/>
  <c r="F18" i="3" s="1"/>
  <c r="E18" i="3" s="1"/>
  <c r="D18" i="3" s="1"/>
  <c r="C18" i="3" s="1"/>
  <c r="B18" i="3" s="1"/>
  <c r="A18" i="3" s="1"/>
  <c r="K21" i="3"/>
  <c r="H19" i="3" s="1"/>
  <c r="G19" i="3" s="1"/>
  <c r="F19" i="3" s="1"/>
  <c r="E19" i="3" s="1"/>
  <c r="D19" i="3" s="1"/>
  <c r="C19" i="3" s="1"/>
  <c r="B19" i="3" s="1"/>
  <c r="A19" i="3" s="1"/>
  <c r="K22" i="3"/>
  <c r="H20" i="3" s="1"/>
  <c r="G20" i="3" s="1"/>
  <c r="F20" i="3" s="1"/>
  <c r="E20" i="3" s="1"/>
  <c r="D20" i="3" s="1"/>
  <c r="C20" i="3" s="1"/>
  <c r="B20" i="3" s="1"/>
  <c r="A20" i="3" s="1"/>
  <c r="K23" i="3"/>
  <c r="K24" i="3"/>
  <c r="H22" i="3" s="1"/>
  <c r="G22" i="3" s="1"/>
  <c r="F22" i="3" s="1"/>
  <c r="E22" i="3" s="1"/>
  <c r="D22" i="3" s="1"/>
  <c r="C22" i="3" s="1"/>
  <c r="B22" i="3" s="1"/>
  <c r="A22" i="3" s="1"/>
  <c r="K25" i="3"/>
  <c r="H23" i="3" s="1"/>
  <c r="G23" i="3" s="1"/>
  <c r="F23" i="3" s="1"/>
  <c r="E23" i="3" s="1"/>
  <c r="D23" i="3" s="1"/>
  <c r="C23" i="3" s="1"/>
  <c r="B23" i="3" s="1"/>
  <c r="A23" i="3" s="1"/>
  <c r="K26" i="3"/>
  <c r="H24" i="3" s="1"/>
  <c r="G24" i="3" s="1"/>
  <c r="F24" i="3" s="1"/>
  <c r="E24" i="3" s="1"/>
  <c r="D24" i="3" s="1"/>
  <c r="C24" i="3" s="1"/>
  <c r="B24" i="3" s="1"/>
  <c r="A24" i="3" s="1"/>
  <c r="K27" i="3"/>
  <c r="H25" i="3" s="1"/>
  <c r="G25" i="3" s="1"/>
  <c r="F25" i="3" s="1"/>
  <c r="E25" i="3" s="1"/>
  <c r="D25" i="3" s="1"/>
  <c r="C25" i="3" s="1"/>
  <c r="B25" i="3" s="1"/>
  <c r="A25" i="3" s="1"/>
  <c r="K28" i="3"/>
  <c r="H26" i="3" s="1"/>
  <c r="G26" i="3" s="1"/>
  <c r="F26" i="3" s="1"/>
  <c r="E26" i="3" s="1"/>
  <c r="D26" i="3" s="1"/>
  <c r="C26" i="3" s="1"/>
  <c r="B26" i="3" s="1"/>
  <c r="A26" i="3" s="1"/>
  <c r="K29" i="3"/>
  <c r="K30" i="3"/>
  <c r="H28" i="3" s="1"/>
  <c r="G28" i="3" s="1"/>
  <c r="F28" i="3" s="1"/>
  <c r="E28" i="3" s="1"/>
  <c r="D28" i="3" s="1"/>
  <c r="C28" i="3" s="1"/>
  <c r="B28" i="3" s="1"/>
  <c r="A28" i="3" s="1"/>
  <c r="K31" i="3"/>
  <c r="H29" i="3" s="1"/>
  <c r="G29" i="3" s="1"/>
  <c r="F29" i="3" s="1"/>
  <c r="E29" i="3" s="1"/>
  <c r="D29" i="3" s="1"/>
  <c r="C29" i="3" s="1"/>
  <c r="B29" i="3" s="1"/>
  <c r="A29" i="3" s="1"/>
  <c r="O47" i="3"/>
  <c r="O46" i="3"/>
  <c r="O45" i="3"/>
  <c r="T35" i="3"/>
  <c r="T46" i="3" s="1"/>
  <c r="H30" i="3"/>
  <c r="G30" i="3" s="1"/>
  <c r="F30" i="3" s="1"/>
  <c r="E30" i="3" s="1"/>
  <c r="D30" i="3" s="1"/>
  <c r="C30" i="3" s="1"/>
  <c r="B30" i="3" s="1"/>
  <c r="A30" i="3" s="1"/>
  <c r="R31" i="3"/>
  <c r="R30" i="3"/>
  <c r="R29" i="3"/>
  <c r="H27" i="3"/>
  <c r="G27" i="3" s="1"/>
  <c r="F27" i="3" s="1"/>
  <c r="E27" i="3" s="1"/>
  <c r="D27" i="3" s="1"/>
  <c r="C27" i="3" s="1"/>
  <c r="B27" i="3" s="1"/>
  <c r="A27" i="3" s="1"/>
  <c r="R28" i="3"/>
  <c r="R27" i="3"/>
  <c r="R26" i="3"/>
  <c r="R25" i="3"/>
  <c r="R24" i="3"/>
  <c r="R23" i="3"/>
  <c r="H21" i="3"/>
  <c r="G21" i="3" s="1"/>
  <c r="F21" i="3" s="1"/>
  <c r="E21" i="3" s="1"/>
  <c r="D21" i="3" s="1"/>
  <c r="C21" i="3" s="1"/>
  <c r="B21" i="3" s="1"/>
  <c r="A21" i="3" s="1"/>
  <c r="R22" i="3"/>
  <c r="R21" i="3"/>
  <c r="R20" i="3"/>
  <c r="R19" i="3"/>
  <c r="T19" i="3" s="1"/>
  <c r="R18" i="3"/>
  <c r="T18" i="3" s="1"/>
  <c r="R17" i="3"/>
  <c r="T36" i="2"/>
  <c r="N47" i="2" s="1"/>
  <c r="O47" i="2"/>
  <c r="K30" i="2"/>
  <c r="H28" i="2" s="1"/>
  <c r="G28" i="2" s="1"/>
  <c r="F28" i="2" s="1"/>
  <c r="E28" i="2" s="1"/>
  <c r="D28" i="2" s="1"/>
  <c r="C28" i="2" s="1"/>
  <c r="B28" i="2" s="1"/>
  <c r="A28" i="2" s="1"/>
  <c r="K31" i="2"/>
  <c r="H29" i="2" s="1"/>
  <c r="G29" i="2" s="1"/>
  <c r="F29" i="2" s="1"/>
  <c r="E29" i="2" s="1"/>
  <c r="D29" i="2" s="1"/>
  <c r="C29" i="2" s="1"/>
  <c r="B29" i="2" s="1"/>
  <c r="A29" i="2" s="1"/>
  <c r="K32" i="2"/>
  <c r="H30" i="2" s="1"/>
  <c r="G30" i="2" s="1"/>
  <c r="F30" i="2" s="1"/>
  <c r="E30" i="2" s="1"/>
  <c r="D30" i="2" s="1"/>
  <c r="C30" i="2" s="1"/>
  <c r="B30" i="2" s="1"/>
  <c r="A30" i="2" s="1"/>
  <c r="R17" i="2"/>
  <c r="K17" i="2"/>
  <c r="H15" i="2" s="1"/>
  <c r="G15" i="2" s="1"/>
  <c r="F15" i="2" s="1"/>
  <c r="E15" i="2" s="1"/>
  <c r="D15" i="2" s="1"/>
  <c r="C15" i="2" s="1"/>
  <c r="B15" i="2" s="1"/>
  <c r="A15" i="2" s="1"/>
  <c r="K18" i="2"/>
  <c r="H16" i="2" s="1"/>
  <c r="G16" i="2" s="1"/>
  <c r="F16" i="2" s="1"/>
  <c r="E16" i="2" s="1"/>
  <c r="D16" i="2" s="1"/>
  <c r="C16" i="2" s="1"/>
  <c r="B16" i="2" s="1"/>
  <c r="A16" i="2" s="1"/>
  <c r="K19" i="2"/>
  <c r="H17" i="2" s="1"/>
  <c r="G17" i="2" s="1"/>
  <c r="F17" i="2" s="1"/>
  <c r="E17" i="2" s="1"/>
  <c r="D17" i="2" s="1"/>
  <c r="C17" i="2" s="1"/>
  <c r="B17" i="2" s="1"/>
  <c r="A17" i="2" s="1"/>
  <c r="K20" i="2"/>
  <c r="H18" i="2" s="1"/>
  <c r="G18" i="2" s="1"/>
  <c r="F18" i="2" s="1"/>
  <c r="E18" i="2" s="1"/>
  <c r="D18" i="2" s="1"/>
  <c r="C18" i="2" s="1"/>
  <c r="B18" i="2" s="1"/>
  <c r="A18" i="2" s="1"/>
  <c r="K21" i="2"/>
  <c r="H19" i="2" s="1"/>
  <c r="G19" i="2" s="1"/>
  <c r="F19" i="2" s="1"/>
  <c r="E19" i="2" s="1"/>
  <c r="D19" i="2" s="1"/>
  <c r="C19" i="2" s="1"/>
  <c r="B19" i="2" s="1"/>
  <c r="A19" i="2" s="1"/>
  <c r="K22" i="2"/>
  <c r="H20" i="2" s="1"/>
  <c r="G20" i="2" s="1"/>
  <c r="F20" i="2" s="1"/>
  <c r="E20" i="2" s="1"/>
  <c r="D20" i="2" s="1"/>
  <c r="C20" i="2" s="1"/>
  <c r="B20" i="2" s="1"/>
  <c r="A20" i="2" s="1"/>
  <c r="K23" i="2"/>
  <c r="H21" i="2" s="1"/>
  <c r="G21" i="2" s="1"/>
  <c r="F21" i="2" s="1"/>
  <c r="E21" i="2" s="1"/>
  <c r="D21" i="2" s="1"/>
  <c r="C21" i="2" s="1"/>
  <c r="B21" i="2" s="1"/>
  <c r="A21" i="2" s="1"/>
  <c r="K24" i="2"/>
  <c r="H22" i="2" s="1"/>
  <c r="G22" i="2" s="1"/>
  <c r="F22" i="2" s="1"/>
  <c r="E22" i="2" s="1"/>
  <c r="D22" i="2" s="1"/>
  <c r="C22" i="2" s="1"/>
  <c r="B22" i="2" s="1"/>
  <c r="A22" i="2" s="1"/>
  <c r="K25" i="2"/>
  <c r="H23" i="2" s="1"/>
  <c r="G23" i="2" s="1"/>
  <c r="F23" i="2" s="1"/>
  <c r="E23" i="2" s="1"/>
  <c r="D23" i="2" s="1"/>
  <c r="C23" i="2" s="1"/>
  <c r="B23" i="2" s="1"/>
  <c r="A23" i="2" s="1"/>
  <c r="K26" i="2"/>
  <c r="H24" i="2" s="1"/>
  <c r="G24" i="2" s="1"/>
  <c r="F24" i="2" s="1"/>
  <c r="E24" i="2" s="1"/>
  <c r="D24" i="2" s="1"/>
  <c r="C24" i="2" s="1"/>
  <c r="B24" i="2" s="1"/>
  <c r="A24" i="2" s="1"/>
  <c r="K27" i="2"/>
  <c r="H25" i="2" s="1"/>
  <c r="G25" i="2" s="1"/>
  <c r="F25" i="2" s="1"/>
  <c r="E25" i="2" s="1"/>
  <c r="D25" i="2" s="1"/>
  <c r="C25" i="2" s="1"/>
  <c r="B25" i="2" s="1"/>
  <c r="A25" i="2" s="1"/>
  <c r="K28" i="2"/>
  <c r="H26" i="2" s="1"/>
  <c r="G26" i="2" s="1"/>
  <c r="F26" i="2" s="1"/>
  <c r="E26" i="2" s="1"/>
  <c r="D26" i="2" s="1"/>
  <c r="C26" i="2" s="1"/>
  <c r="B26" i="2" s="1"/>
  <c r="A26" i="2" s="1"/>
  <c r="K29" i="2"/>
  <c r="H27" i="2" s="1"/>
  <c r="G27" i="2" s="1"/>
  <c r="F27" i="2" s="1"/>
  <c r="E27" i="2" s="1"/>
  <c r="D27" i="2" s="1"/>
  <c r="C27" i="2" s="1"/>
  <c r="B27" i="2" s="1"/>
  <c r="A27" i="2" s="1"/>
  <c r="R22" i="2"/>
  <c r="R23" i="2"/>
  <c r="T23" i="2" s="1"/>
  <c r="R18" i="2"/>
  <c r="T18" i="2" s="1"/>
  <c r="R19" i="2"/>
  <c r="R20" i="2"/>
  <c r="T20" i="2" s="1"/>
  <c r="S20" i="2" s="1"/>
  <c r="R21" i="2"/>
  <c r="T21" i="2" s="1"/>
  <c r="S21" i="2" s="1"/>
  <c r="R24" i="2"/>
  <c r="T24" i="2" s="1"/>
  <c r="S24" i="2" s="1"/>
  <c r="R25" i="2"/>
  <c r="T25" i="2" s="1"/>
  <c r="S25" i="2"/>
  <c r="R26" i="2"/>
  <c r="T26" i="2" s="1"/>
  <c r="R27" i="2"/>
  <c r="T27" i="2" s="1"/>
  <c r="R28" i="2"/>
  <c r="T28" i="2" s="1"/>
  <c r="S28" i="2" s="1"/>
  <c r="R29" i="2"/>
  <c r="T29" i="2" s="1"/>
  <c r="R30" i="2"/>
  <c r="T30" i="2" s="1"/>
  <c r="R31" i="2"/>
  <c r="T31" i="2" s="1"/>
  <c r="R32" i="2"/>
  <c r="O48" i="2"/>
  <c r="O46" i="2"/>
  <c r="T47" i="2"/>
  <c r="T19" i="2"/>
  <c r="S19" i="2" s="1"/>
  <c r="P47" i="2" l="1"/>
  <c r="T46" i="2"/>
  <c r="S18" i="2"/>
  <c r="S23" i="2"/>
  <c r="S27" i="2"/>
  <c r="S29" i="2"/>
  <c r="N46" i="3"/>
  <c r="P46" i="3" s="1"/>
  <c r="T21" i="3"/>
  <c r="S21" i="3" s="1"/>
  <c r="T23" i="3"/>
  <c r="S23" i="3" s="1"/>
  <c r="T27" i="3"/>
  <c r="S27" i="3" s="1"/>
  <c r="T29" i="3"/>
  <c r="S29" i="3" s="1"/>
  <c r="T31" i="3"/>
  <c r="S31" i="3" s="1"/>
  <c r="S18" i="3"/>
  <c r="T20" i="3"/>
  <c r="S20" i="3" s="1"/>
  <c r="T22" i="3"/>
  <c r="S22" i="3" s="1"/>
  <c r="T24" i="3"/>
  <c r="S24" i="3" s="1"/>
  <c r="T26" i="3"/>
  <c r="S26" i="3" s="1"/>
  <c r="T28" i="3"/>
  <c r="S28" i="3" s="1"/>
  <c r="T30" i="3"/>
  <c r="S30" i="3" s="1"/>
  <c r="S19" i="3"/>
  <c r="T45" i="3"/>
  <c r="T17" i="3"/>
  <c r="T25" i="3"/>
  <c r="S25" i="3" s="1"/>
  <c r="S26" i="2"/>
  <c r="S31" i="2"/>
  <c r="T22" i="2"/>
  <c r="S22" i="2" s="1"/>
  <c r="T17" i="2"/>
  <c r="T32" i="2"/>
  <c r="S32" i="2" s="1"/>
  <c r="S30" i="2"/>
  <c r="N48" i="2" l="1"/>
  <c r="P48" i="2" s="1"/>
  <c r="N47" i="3"/>
  <c r="P47" i="3" s="1"/>
  <c r="S17" i="3"/>
  <c r="N45" i="3" s="1"/>
  <c r="P45" i="3" s="1"/>
  <c r="S17" i="2"/>
  <c r="N46" i="2" s="1"/>
  <c r="P46" i="2" s="1"/>
  <c r="T48" i="2" s="1"/>
  <c r="T47" i="3" l="1"/>
</calcChain>
</file>

<file path=xl/sharedStrings.xml><?xml version="1.0" encoding="utf-8"?>
<sst xmlns="http://schemas.openxmlformats.org/spreadsheetml/2006/main" count="201" uniqueCount="111">
  <si>
    <t>Time In</t>
  </si>
  <si>
    <t>Time Out</t>
  </si>
  <si>
    <t>Date</t>
  </si>
  <si>
    <t>WDAY</t>
  </si>
  <si>
    <t>MDAY</t>
  </si>
  <si>
    <t>Day of Month</t>
  </si>
  <si>
    <t>Day of Week</t>
  </si>
  <si>
    <t>ST</t>
  </si>
  <si>
    <t>OT</t>
  </si>
  <si>
    <t>MAXHR_NO_OT</t>
  </si>
  <si>
    <t>EMPLOYEE INFORMATION</t>
  </si>
  <si>
    <t>Employee Name (Last, First MI):</t>
  </si>
  <si>
    <t>Auxiliary ID:</t>
  </si>
  <si>
    <t>HOURS WORKED</t>
  </si>
  <si>
    <t>Employee Type:</t>
  </si>
  <si>
    <t>Fresno State Graduate Student</t>
  </si>
  <si>
    <t>Fresno State Undergraduate Student</t>
  </si>
  <si>
    <t>Non-Fresno State Employee</t>
  </si>
  <si>
    <t>Total Hrs</t>
  </si>
  <si>
    <t>University E-Mail Address:</t>
  </si>
  <si>
    <t>PAY PERIOD INFORMATION</t>
  </si>
  <si>
    <t>Current Month:</t>
  </si>
  <si>
    <t>Current Year:</t>
  </si>
  <si>
    <t>Position:</t>
  </si>
  <si>
    <t>CC Name:</t>
  </si>
  <si>
    <t>POSITION AND COST CENTER (CC)</t>
  </si>
  <si>
    <t>COMPENSATION SUMMARY</t>
  </si>
  <si>
    <t>Rate</t>
  </si>
  <si>
    <t>Straight Time:</t>
  </si>
  <si>
    <t>Overtime:</t>
  </si>
  <si>
    <t>Hours</t>
  </si>
  <si>
    <t>Total</t>
  </si>
  <si>
    <t>Total Hours:</t>
  </si>
  <si>
    <t>OVERVIEW</t>
  </si>
  <si>
    <t>Hourly Rate of Pay:</t>
  </si>
  <si>
    <t>EMPLOYEE CERTIFICATION</t>
  </si>
  <si>
    <t>EMPLOYEE SIGNATURE</t>
  </si>
  <si>
    <t>DATE</t>
  </si>
  <si>
    <t>SUPERVISOR CERTIFICATION</t>
  </si>
  <si>
    <t>Total Wages:</t>
  </si>
  <si>
    <t xml:space="preserve">For flat rate compensation, please click here </t>
  </si>
  <si>
    <t>Flat Rate Amount:</t>
  </si>
  <si>
    <t>6th</t>
  </si>
  <si>
    <t>7th</t>
  </si>
  <si>
    <t>8th</t>
  </si>
  <si>
    <t>9th</t>
  </si>
  <si>
    <t>10th</t>
  </si>
  <si>
    <t>11th</t>
  </si>
  <si>
    <t>12th</t>
  </si>
  <si>
    <t>13th</t>
  </si>
  <si>
    <t>14th</t>
  </si>
  <si>
    <t>5th</t>
  </si>
  <si>
    <t>16th</t>
  </si>
  <si>
    <t>17th</t>
  </si>
  <si>
    <t>18th</t>
  </si>
  <si>
    <t>19th</t>
  </si>
  <si>
    <t>20th</t>
  </si>
  <si>
    <t>21st</t>
  </si>
  <si>
    <t>22nd</t>
  </si>
  <si>
    <t>23rd</t>
  </si>
  <si>
    <t>24th</t>
  </si>
  <si>
    <t>25th</t>
  </si>
  <si>
    <t>26th</t>
  </si>
  <si>
    <t>27th</t>
  </si>
  <si>
    <t>28th</t>
  </si>
  <si>
    <t>29th</t>
  </si>
  <si>
    <t>30th</t>
  </si>
  <si>
    <t>31st</t>
  </si>
  <si>
    <t>1st</t>
  </si>
  <si>
    <t>2nd</t>
  </si>
  <si>
    <t>3rd</t>
  </si>
  <si>
    <t>4th</t>
  </si>
  <si>
    <t>15th</t>
  </si>
  <si>
    <t>I hereby certify under penalty of perjury that I have worked all hours indicated above and that all effort included in this report was performed exclusively for the grant, contract, agreement, or account application associated with the cost center indicated on this form. Furthermore, I certify that I have received all meal and rest breaks to which I was legally entitled and that all overtime worked was approved prior to the work being performed.</t>
  </si>
  <si>
    <t>I hereby certify that I have verified and authorized the hours worked as stated above, believe them to be a true and accurate representation of effort, and affirm that sufficient money is on deposit with the Auxiliary Corporations to pay this voucher.</t>
  </si>
  <si>
    <r>
      <rPr>
        <b/>
        <u/>
        <sz val="10"/>
        <rFont val="Arial"/>
        <family val="2"/>
      </rPr>
      <t>STEP 1</t>
    </r>
    <r>
      <rPr>
        <b/>
        <sz val="10"/>
        <rFont val="Arial"/>
        <family val="2"/>
      </rPr>
      <t>: Enter your employee information.</t>
    </r>
  </si>
  <si>
    <t>SUPERVISOR SIGNATURE</t>
  </si>
  <si>
    <t>SUPERVISOR NAME</t>
  </si>
  <si>
    <t>CC No/Obj/Sub:</t>
  </si>
  <si>
    <r>
      <rPr>
        <b/>
        <u/>
        <sz val="10"/>
        <rFont val="Arial"/>
        <family val="2"/>
      </rPr>
      <t>STEP 3</t>
    </r>
    <r>
      <rPr>
        <b/>
        <sz val="10"/>
        <rFont val="Arial"/>
        <family val="2"/>
      </rPr>
      <t>: Enter your hours using the following format:</t>
    </r>
  </si>
  <si>
    <t>HH:MM *M</t>
  </si>
  <si>
    <t>where *M = AM or PM</t>
  </si>
  <si>
    <t>EXAMPLE:</t>
  </si>
  <si>
    <t>SICK LEAVE USED</t>
  </si>
  <si>
    <t>Hours Used</t>
  </si>
  <si>
    <t xml:space="preserve">Date </t>
  </si>
  <si>
    <t>Sick Time:</t>
  </si>
  <si>
    <t>Total Sick</t>
  </si>
  <si>
    <t>Total Sick Hours:</t>
  </si>
  <si>
    <r>
      <rPr>
        <b/>
        <u/>
        <sz val="10"/>
        <rFont val="Arial"/>
        <family val="2"/>
      </rPr>
      <t>STEP 4</t>
    </r>
    <r>
      <rPr>
        <b/>
        <sz val="10"/>
        <rFont val="Arial"/>
        <family val="2"/>
      </rPr>
      <t>: Enter sick time used.</t>
    </r>
  </si>
  <si>
    <r>
      <rPr>
        <b/>
        <u/>
        <sz val="10"/>
        <rFont val="Arial"/>
        <family val="2"/>
      </rPr>
      <t>STEP 5</t>
    </r>
    <r>
      <rPr>
        <b/>
        <sz val="10"/>
        <rFont val="Arial"/>
        <family val="2"/>
      </rPr>
      <t>: Enter your position and cost center information.</t>
    </r>
  </si>
  <si>
    <r>
      <rPr>
        <b/>
        <u/>
        <sz val="10"/>
        <rFont val="Arial"/>
        <family val="2"/>
      </rPr>
      <t>STEP 6</t>
    </r>
    <r>
      <rPr>
        <b/>
        <sz val="10"/>
        <rFont val="Arial"/>
        <family val="2"/>
      </rPr>
      <t xml:space="preserve">: The system will automatically calculate your compensation. </t>
    </r>
  </si>
  <si>
    <r>
      <rPr>
        <b/>
        <u/>
        <sz val="10"/>
        <rFont val="Arial"/>
        <family val="2"/>
      </rPr>
      <t>STEP 7</t>
    </r>
    <r>
      <rPr>
        <b/>
        <sz val="10"/>
        <rFont val="Arial"/>
        <family val="2"/>
      </rPr>
      <t>: Certify your hourly time and effort report.</t>
    </r>
  </si>
  <si>
    <r>
      <rPr>
        <b/>
        <u/>
        <sz val="10"/>
        <rFont val="Arial"/>
        <family val="2"/>
      </rPr>
      <t>STEP 8</t>
    </r>
    <r>
      <rPr>
        <b/>
        <sz val="10"/>
        <rFont val="Arial"/>
        <family val="2"/>
      </rPr>
      <t>: Have your supervisor certify your hourly time and effort report.</t>
    </r>
  </si>
  <si>
    <r>
      <rPr>
        <b/>
        <u/>
        <sz val="10"/>
        <rFont val="Arial"/>
        <family val="2"/>
      </rPr>
      <t>STEP 9</t>
    </r>
    <r>
      <rPr>
        <b/>
        <sz val="10"/>
        <rFont val="Arial"/>
        <family val="2"/>
      </rPr>
      <t>: Submit your hourly time and effort report to Foundation Financial Services.</t>
    </r>
  </si>
  <si>
    <t>*Additional Employment Agreement Required</t>
  </si>
  <si>
    <t>Fresno State Faculty*</t>
  </si>
  <si>
    <t>Fresno State Staff*</t>
  </si>
  <si>
    <r>
      <rPr>
        <b/>
        <u/>
        <sz val="10"/>
        <rFont val="Arial"/>
        <family val="2"/>
      </rPr>
      <t>STEP 2</t>
    </r>
    <r>
      <rPr>
        <b/>
        <sz val="10"/>
        <rFont val="Arial"/>
        <family val="2"/>
      </rPr>
      <t>: Select the correct month from the dropdown menu.</t>
    </r>
  </si>
  <si>
    <t>HOURLY TIME AND EFFORT REPORT</t>
  </si>
  <si>
    <t>*Minimum wage as of Jan. 1, 2024 is $16.00 per hour*</t>
  </si>
  <si>
    <t>REV 1.2024</t>
  </si>
  <si>
    <t xml:space="preserve">             If you are paid a flat rate, click the box and enter the flat rate amount.</t>
  </si>
  <si>
    <t>*Information Sheet required for flat rate amount*</t>
  </si>
  <si>
    <t>*Fresno State Faculty &amp; Staff require an Additional Employment Agreement &amp;</t>
  </si>
  <si>
    <t>must be processed as a new hire/rehire in the Foundation system*</t>
  </si>
  <si>
    <t>auxiliary-payroll@mail.fresnostate.edu</t>
  </si>
  <si>
    <t>Flat Rate Justification Form must be attached for all flat rate compensation requests.</t>
  </si>
  <si>
    <t>Submit timesheets to Auxiliary Human Resources &amp; Payroll</t>
  </si>
  <si>
    <t>2771 E. Shaw Ave. M/S OF 33, Fresno, CA 93710</t>
  </si>
  <si>
    <t>CALIFORNIA STATE UNIVERSITY, FRESNO ATHLETIC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</si>
</sst>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quot;$&quot;#,##0.00"/>
    <numFmt numFmtId="166" formatCode="[$-409]h:mm\ AM/PM;@"/>
  </numFmts>
  <fonts count="19" x14ac:knownFonts="1">
    <font>
      <sz val="10"/>
      <name val="Arial"/>
    </font>
    <font>
      <b/>
      <sz val="10"/>
      <name val="Arial"/>
      <family val="2"/>
    </font>
    <font>
      <i/>
      <sz val="10"/>
      <name val="Arial"/>
      <family val="2"/>
    </font>
    <font>
      <sz val="7.5"/>
      <name val="Mono"/>
    </font>
    <font>
      <b/>
      <sz val="14"/>
      <name val="Arial"/>
      <family val="2"/>
    </font>
    <font>
      <sz val="10"/>
      <name val="Arial"/>
      <family val="2"/>
    </font>
    <font>
      <u/>
      <sz val="10"/>
      <name val="Arial"/>
      <family val="2"/>
    </font>
    <font>
      <b/>
      <sz val="8"/>
      <name val="Arial"/>
      <family val="2"/>
    </font>
    <font>
      <sz val="12"/>
      <name val="Arial"/>
      <family val="2"/>
    </font>
    <font>
      <b/>
      <u/>
      <sz val="10"/>
      <name val="Arial"/>
      <family val="2"/>
    </font>
    <font>
      <b/>
      <i/>
      <sz val="10"/>
      <color indexed="10"/>
      <name val="Arial"/>
      <family val="2"/>
    </font>
    <font>
      <sz val="8"/>
      <name val="Arial"/>
      <family val="2"/>
    </font>
    <font>
      <b/>
      <i/>
      <sz val="8"/>
      <name val="Arial"/>
      <family val="2"/>
    </font>
    <font>
      <u/>
      <sz val="10"/>
      <color theme="10"/>
      <name val="Arial"/>
      <family val="2"/>
    </font>
    <font>
      <i/>
      <u/>
      <sz val="10"/>
      <color theme="10"/>
      <name val="Arial"/>
      <family val="2"/>
    </font>
    <font>
      <b/>
      <sz val="18"/>
      <name val="Arial"/>
      <family val="2"/>
    </font>
    <font>
      <sz val="18"/>
      <name val="Arial"/>
      <family val="2"/>
    </font>
    <font>
      <b/>
      <i/>
      <sz val="9"/>
      <color indexed="10"/>
      <name val="Arial"/>
      <family val="2"/>
    </font>
    <font>
      <b/>
      <sz val="15"/>
      <name val="Arial"/>
      <family val="2"/>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3" fillId="0" borderId="0" applyNumberFormat="0" applyFill="0" applyBorder="0" applyAlignment="0" applyProtection="0"/>
  </cellStyleXfs>
  <cellXfs count="145">
    <xf numFmtId="0" fontId="0" fillId="0" borderId="0" xfId="0"/>
    <xf numFmtId="0" fontId="0" fillId="2" borderId="0" xfId="0" applyFill="1"/>
    <xf numFmtId="0" fontId="0" fillId="2" borderId="1" xfId="0" applyFill="1" applyBorder="1"/>
    <xf numFmtId="0" fontId="0" fillId="2" borderId="2" xfId="0" applyFill="1" applyBorder="1"/>
    <xf numFmtId="0" fontId="1" fillId="2" borderId="0" xfId="0" applyFont="1" applyFill="1"/>
    <xf numFmtId="2" fontId="0" fillId="2" borderId="0" xfId="0" applyNumberFormat="1" applyFill="1"/>
    <xf numFmtId="0" fontId="2" fillId="2" borderId="0" xfId="0" applyFont="1" applyFill="1"/>
    <xf numFmtId="20" fontId="0" fillId="2" borderId="0" xfId="0" applyNumberFormat="1" applyFill="1"/>
    <xf numFmtId="18" fontId="0" fillId="2" borderId="0" xfId="0" applyNumberFormat="1" applyFill="1"/>
    <xf numFmtId="0" fontId="1" fillId="2" borderId="3" xfId="0" applyFont="1" applyFill="1" applyBorder="1"/>
    <xf numFmtId="2" fontId="0" fillId="2" borderId="3" xfId="0" applyNumberFormat="1" applyFill="1" applyBorder="1"/>
    <xf numFmtId="0" fontId="0" fillId="2" borderId="0" xfId="0"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164" fontId="3" fillId="2" borderId="0" xfId="0" applyNumberFormat="1" applyFont="1" applyFill="1"/>
    <xf numFmtId="0" fontId="0" fillId="2" borderId="5" xfId="0" applyFill="1" applyBorder="1"/>
    <xf numFmtId="165" fontId="0" fillId="2" borderId="0" xfId="0" applyNumberFormat="1" applyFill="1"/>
    <xf numFmtId="0" fontId="1" fillId="2" borderId="6" xfId="0" applyFont="1" applyFill="1" applyBorder="1"/>
    <xf numFmtId="0" fontId="0" fillId="2" borderId="7" xfId="0" applyFill="1" applyBorder="1"/>
    <xf numFmtId="0" fontId="0" fillId="2" borderId="8" xfId="0" applyFill="1" applyBorder="1"/>
    <xf numFmtId="164" fontId="0" fillId="2" borderId="0" xfId="0" applyNumberFormat="1" applyFill="1"/>
    <xf numFmtId="0" fontId="1" fillId="2" borderId="9" xfId="0" applyFont="1" applyFill="1" applyBorder="1"/>
    <xf numFmtId="0" fontId="1" fillId="2" borderId="10" xfId="0" applyFont="1" applyFill="1" applyBorder="1"/>
    <xf numFmtId="2" fontId="0" fillId="2" borderId="11" xfId="0" applyNumberFormat="1" applyFill="1" applyBorder="1"/>
    <xf numFmtId="0" fontId="1" fillId="2" borderId="12" xfId="0" applyFont="1" applyFill="1" applyBorder="1"/>
    <xf numFmtId="0" fontId="0" fillId="2" borderId="13" xfId="0" applyFill="1" applyBorder="1" applyAlignment="1">
      <alignment horizontal="center"/>
    </xf>
    <xf numFmtId="0" fontId="1" fillId="2" borderId="13" xfId="0" applyFont="1" applyFill="1" applyBorder="1"/>
    <xf numFmtId="0" fontId="1" fillId="2" borderId="14" xfId="0" applyFont="1" applyFill="1" applyBorder="1"/>
    <xf numFmtId="2" fontId="0" fillId="2" borderId="15" xfId="0" applyNumberFormat="1" applyFill="1" applyBorder="1"/>
    <xf numFmtId="165" fontId="0" fillId="2" borderId="15" xfId="0" applyNumberFormat="1" applyFill="1" applyBorder="1"/>
    <xf numFmtId="0" fontId="1" fillId="2" borderId="15" xfId="0" applyFont="1" applyFill="1" applyBorder="1"/>
    <xf numFmtId="0" fontId="1" fillId="2" borderId="15" xfId="0" applyFont="1" applyFill="1" applyBorder="1" applyAlignment="1">
      <alignment horizontal="right"/>
    </xf>
    <xf numFmtId="165" fontId="6" fillId="2" borderId="16" xfId="0" applyNumberFormat="1" applyFont="1" applyFill="1" applyBorder="1" applyAlignment="1" applyProtection="1">
      <alignment horizontal="left"/>
      <protection locked="0"/>
    </xf>
    <xf numFmtId="14" fontId="5" fillId="2" borderId="17" xfId="0" applyNumberFormat="1" applyFont="1" applyFill="1" applyBorder="1"/>
    <xf numFmtId="14" fontId="5" fillId="2" borderId="9" xfId="0" applyNumberFormat="1" applyFont="1" applyFill="1" applyBorder="1"/>
    <xf numFmtId="14" fontId="5" fillId="2" borderId="12" xfId="0" applyNumberFormat="1" applyFont="1" applyFill="1" applyBorder="1"/>
    <xf numFmtId="166" fontId="0" fillId="2" borderId="3" xfId="0" applyNumberFormat="1" applyFill="1" applyBorder="1" applyProtection="1">
      <protection locked="0"/>
    </xf>
    <xf numFmtId="166" fontId="0" fillId="2" borderId="11" xfId="0" applyNumberFormat="1" applyFill="1" applyBorder="1" applyProtection="1">
      <protection locked="0"/>
    </xf>
    <xf numFmtId="2" fontId="0" fillId="2" borderId="1" xfId="0" applyNumberFormat="1" applyFill="1" applyBorder="1"/>
    <xf numFmtId="2" fontId="0" fillId="2" borderId="18" xfId="0" applyNumberFormat="1" applyFill="1" applyBorder="1"/>
    <xf numFmtId="2" fontId="0" fillId="2" borderId="10" xfId="0" applyNumberFormat="1" applyFill="1" applyBorder="1"/>
    <xf numFmtId="2" fontId="0" fillId="2" borderId="19" xfId="0" applyNumberFormat="1" applyFill="1" applyBorder="1"/>
    <xf numFmtId="0" fontId="10" fillId="2" borderId="20" xfId="0" applyFont="1" applyFill="1" applyBorder="1"/>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2" fontId="8" fillId="2" borderId="3" xfId="0" applyNumberFormat="1" applyFont="1" applyFill="1" applyBorder="1" applyAlignment="1">
      <alignment vertical="center"/>
    </xf>
    <xf numFmtId="165" fontId="8" fillId="2" borderId="3" xfId="0" applyNumberFormat="1" applyFont="1" applyFill="1" applyBorder="1" applyAlignment="1">
      <alignment vertical="center"/>
    </xf>
    <xf numFmtId="165" fontId="0" fillId="2" borderId="23" xfId="0" applyNumberFormat="1" applyFill="1" applyBorder="1" applyAlignment="1">
      <alignment vertical="center"/>
    </xf>
    <xf numFmtId="2" fontId="8" fillId="2" borderId="10" xfId="0" applyNumberFormat="1" applyFont="1" applyFill="1" applyBorder="1" applyAlignment="1">
      <alignment horizontal="left" vertical="center"/>
    </xf>
    <xf numFmtId="2" fontId="8" fillId="2" borderId="11" xfId="0" applyNumberFormat="1" applyFont="1" applyFill="1" applyBorder="1" applyAlignment="1">
      <alignment vertical="center"/>
    </xf>
    <xf numFmtId="165" fontId="8" fillId="2" borderId="11" xfId="0" applyNumberFormat="1" applyFont="1" applyFill="1" applyBorder="1" applyAlignment="1">
      <alignment vertical="center"/>
    </xf>
    <xf numFmtId="165" fontId="0" fillId="2" borderId="11" xfId="0" applyNumberFormat="1" applyFill="1" applyBorder="1" applyAlignment="1">
      <alignment horizontal="center" vertical="center"/>
    </xf>
    <xf numFmtId="165" fontId="8" fillId="2" borderId="19" xfId="0" applyNumberFormat="1" applyFont="1" applyFill="1" applyBorder="1" applyAlignment="1">
      <alignment horizontal="left" vertical="center"/>
    </xf>
    <xf numFmtId="0" fontId="1" fillId="2" borderId="17" xfId="0" applyFont="1" applyFill="1" applyBorder="1"/>
    <xf numFmtId="0" fontId="0" fillId="2" borderId="24" xfId="0" applyFill="1" applyBorder="1"/>
    <xf numFmtId="2" fontId="0" fillId="2" borderId="25" xfId="0" applyNumberFormat="1" applyFill="1" applyBorder="1"/>
    <xf numFmtId="2" fontId="0" fillId="2" borderId="26" xfId="0" applyNumberFormat="1" applyFill="1" applyBorder="1"/>
    <xf numFmtId="0" fontId="0" fillId="2" borderId="27" xfId="0" applyFill="1" applyBorder="1"/>
    <xf numFmtId="0" fontId="1" fillId="2" borderId="28" xfId="0" applyFont="1" applyFill="1" applyBorder="1"/>
    <xf numFmtId="0" fontId="0" fillId="2" borderId="4" xfId="0" applyFill="1" applyBorder="1"/>
    <xf numFmtId="165" fontId="0" fillId="2" borderId="5" xfId="0" applyNumberFormat="1" applyFill="1" applyBorder="1"/>
    <xf numFmtId="0" fontId="12" fillId="2" borderId="0" xfId="0" applyFont="1" applyFill="1" applyAlignment="1">
      <alignment horizontal="right"/>
    </xf>
    <xf numFmtId="0" fontId="1" fillId="2" borderId="29" xfId="0" applyFont="1" applyFill="1" applyBorder="1" applyAlignment="1">
      <alignment vertical="center"/>
    </xf>
    <xf numFmtId="165" fontId="0" fillId="2" borderId="30" xfId="0" applyNumberFormat="1" applyFill="1" applyBorder="1" applyAlignment="1">
      <alignment vertical="center"/>
    </xf>
    <xf numFmtId="2" fontId="8" fillId="2" borderId="26" xfId="0" applyNumberFormat="1" applyFont="1" applyFill="1" applyBorder="1" applyAlignment="1">
      <alignment horizontal="left" vertical="center"/>
    </xf>
    <xf numFmtId="0" fontId="1" fillId="2" borderId="3" xfId="0" applyFont="1" applyFill="1" applyBorder="1" applyProtection="1">
      <protection locked="0"/>
    </xf>
    <xf numFmtId="0" fontId="1" fillId="2" borderId="0" xfId="0" applyFont="1" applyFill="1" applyAlignment="1">
      <alignment horizontal="left"/>
    </xf>
    <xf numFmtId="18" fontId="0" fillId="2" borderId="5" xfId="0" applyNumberFormat="1" applyFill="1" applyBorder="1"/>
    <xf numFmtId="0" fontId="1" fillId="2" borderId="9" xfId="0" applyFont="1" applyFill="1" applyBorder="1" applyProtection="1">
      <protection locked="0"/>
    </xf>
    <xf numFmtId="0" fontId="0" fillId="2" borderId="12" xfId="0" applyFill="1" applyBorder="1" applyProtection="1">
      <protection locked="0"/>
    </xf>
    <xf numFmtId="0" fontId="0" fillId="2" borderId="11" xfId="0" applyFill="1" applyBorder="1" applyProtection="1">
      <protection locked="0"/>
    </xf>
    <xf numFmtId="0" fontId="5" fillId="2" borderId="0" xfId="0" applyFont="1" applyFill="1"/>
    <xf numFmtId="0" fontId="15" fillId="2" borderId="0" xfId="0" applyFont="1" applyFill="1" applyAlignment="1">
      <alignment horizontal="center"/>
    </xf>
    <xf numFmtId="0" fontId="16" fillId="2" borderId="0" xfId="0" applyFont="1" applyFill="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42" xfId="0" applyFont="1" applyFill="1" applyBorder="1" applyAlignment="1">
      <alignment horizontal="left"/>
    </xf>
    <xf numFmtId="0" fontId="0" fillId="2" borderId="43" xfId="0" applyFill="1" applyBorder="1" applyAlignment="1" applyProtection="1">
      <alignment horizontal="left"/>
      <protection locked="0"/>
    </xf>
    <xf numFmtId="0" fontId="0" fillId="2" borderId="36"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37" xfId="0" applyFill="1" applyBorder="1" applyAlignment="1" applyProtection="1">
      <alignment horizontal="left"/>
      <protection locked="0"/>
    </xf>
    <xf numFmtId="0" fontId="1" fillId="2" borderId="43" xfId="0" applyFont="1" applyFill="1" applyBorder="1" applyAlignment="1">
      <alignment horizontal="left"/>
    </xf>
    <xf numFmtId="0" fontId="1" fillId="2" borderId="36" xfId="0" applyFont="1" applyFill="1" applyBorder="1" applyAlignment="1">
      <alignment horizontal="left"/>
    </xf>
    <xf numFmtId="0" fontId="1" fillId="2" borderId="22" xfId="0" applyFont="1" applyFill="1" applyBorder="1" applyAlignment="1">
      <alignment horizontal="left"/>
    </xf>
    <xf numFmtId="0" fontId="1" fillId="2" borderId="23" xfId="0" applyFont="1" applyFill="1" applyBorder="1" applyAlignment="1">
      <alignment horizontal="left"/>
    </xf>
    <xf numFmtId="0" fontId="1" fillId="2" borderId="37" xfId="0" applyFont="1" applyFill="1" applyBorder="1" applyAlignment="1">
      <alignment horizontal="left"/>
    </xf>
    <xf numFmtId="0" fontId="0" fillId="2" borderId="28"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41" xfId="0" applyFill="1" applyBorder="1" applyAlignment="1" applyProtection="1">
      <alignment horizontal="left"/>
      <protection locked="0"/>
    </xf>
    <xf numFmtId="0" fontId="17" fillId="2" borderId="0" xfId="0" applyFont="1" applyFill="1" applyAlignment="1">
      <alignment horizontal="left"/>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35" xfId="0" applyFont="1" applyFill="1" applyBorder="1" applyAlignment="1">
      <alignment horizontal="center"/>
    </xf>
    <xf numFmtId="0" fontId="1" fillId="2" borderId="12" xfId="0" applyFont="1" applyFill="1" applyBorder="1" applyAlignment="1">
      <alignment horizontal="left"/>
    </xf>
    <xf numFmtId="0" fontId="1" fillId="2" borderId="31" xfId="0" applyFont="1" applyFill="1" applyBorder="1" applyAlignment="1">
      <alignment horizontal="left"/>
    </xf>
    <xf numFmtId="0" fontId="1" fillId="2" borderId="6"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25" xfId="0" applyFont="1" applyFill="1" applyBorder="1" applyAlignment="1">
      <alignment horizontal="center"/>
    </xf>
    <xf numFmtId="0" fontId="1" fillId="3" borderId="44" xfId="0" applyFont="1" applyFill="1" applyBorder="1" applyAlignment="1">
      <alignment horizontal="center"/>
    </xf>
    <xf numFmtId="0" fontId="1" fillId="3" borderId="46" xfId="0" applyFont="1" applyFill="1" applyBorder="1" applyAlignment="1">
      <alignment horizontal="center"/>
    </xf>
    <xf numFmtId="0" fontId="5" fillId="2" borderId="3"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1" fillId="2" borderId="26" xfId="0" applyFont="1" applyFill="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5" fillId="2" borderId="11"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2" xfId="0" applyFill="1" applyBorder="1" applyAlignment="1" applyProtection="1">
      <alignment horizontal="center"/>
      <protection locked="0"/>
    </xf>
    <xf numFmtId="165" fontId="0" fillId="2" borderId="23" xfId="0" applyNumberFormat="1" applyFill="1" applyBorder="1" applyAlignment="1" applyProtection="1">
      <alignment horizontal="center"/>
      <protection locked="0"/>
    </xf>
    <xf numFmtId="165" fontId="0" fillId="2" borderId="37" xfId="0" applyNumberFormat="1"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2" borderId="21" xfId="0" applyFont="1" applyFill="1" applyBorder="1" applyAlignment="1">
      <alignment horizontal="left"/>
    </xf>
    <xf numFmtId="0" fontId="5" fillId="2" borderId="6"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1" fillId="2" borderId="36" xfId="0" applyFont="1" applyFill="1" applyBorder="1" applyAlignment="1">
      <alignment horizontal="center"/>
    </xf>
    <xf numFmtId="0" fontId="1" fillId="2" borderId="37" xfId="0" applyFont="1" applyFill="1" applyBorder="1" applyAlignment="1">
      <alignment horizontal="center"/>
    </xf>
    <xf numFmtId="0" fontId="7" fillId="2" borderId="32" xfId="0" applyFont="1" applyFill="1" applyBorder="1" applyAlignment="1">
      <alignment horizontal="justify" wrapText="1"/>
    </xf>
    <xf numFmtId="0" fontId="7" fillId="2" borderId="33" xfId="0" applyFont="1" applyFill="1" applyBorder="1" applyAlignment="1">
      <alignment horizontal="justify" wrapText="1"/>
    </xf>
    <xf numFmtId="0" fontId="7" fillId="2" borderId="34" xfId="0" applyFont="1" applyFill="1" applyBorder="1" applyAlignment="1">
      <alignment horizontal="justify" wrapText="1"/>
    </xf>
    <xf numFmtId="0" fontId="7" fillId="2" borderId="27" xfId="0" applyFont="1" applyFill="1" applyBorder="1" applyAlignment="1">
      <alignment horizontal="justify" wrapText="1"/>
    </xf>
    <xf numFmtId="0" fontId="7" fillId="2" borderId="0" xfId="0" applyFont="1" applyFill="1" applyAlignment="1">
      <alignment horizontal="justify" wrapText="1"/>
    </xf>
    <xf numFmtId="0" fontId="7" fillId="2" borderId="5" xfId="0" applyFont="1" applyFill="1" applyBorder="1" applyAlignment="1">
      <alignment horizontal="justify" wrapText="1"/>
    </xf>
    <xf numFmtId="0" fontId="2" fillId="2" borderId="0" xfId="0" applyFont="1" applyFill="1" applyAlignment="1">
      <alignment horizontal="center" vertical="center"/>
    </xf>
    <xf numFmtId="0" fontId="2" fillId="2" borderId="0" xfId="0" applyFont="1" applyFill="1" applyAlignment="1">
      <alignment horizontal="center"/>
    </xf>
    <xf numFmtId="0" fontId="14" fillId="0" borderId="0" xfId="1" applyFont="1" applyAlignment="1">
      <alignment horizontal="center"/>
    </xf>
    <xf numFmtId="165" fontId="8" fillId="2" borderId="23" xfId="0" applyNumberFormat="1" applyFont="1" applyFill="1" applyBorder="1" applyAlignment="1">
      <alignment horizontal="left" vertical="center"/>
    </xf>
    <xf numFmtId="165" fontId="8" fillId="2" borderId="22" xfId="0" applyNumberFormat="1" applyFont="1" applyFill="1" applyBorder="1" applyAlignment="1">
      <alignment horizontal="left" vertical="center"/>
    </xf>
    <xf numFmtId="165" fontId="8" fillId="2" borderId="31" xfId="0" applyNumberFormat="1" applyFont="1" applyFill="1" applyBorder="1" applyAlignment="1">
      <alignment horizontal="left" vertical="center"/>
    </xf>
    <xf numFmtId="165" fontId="8" fillId="2" borderId="21" xfId="0" applyNumberFormat="1" applyFont="1" applyFill="1" applyBorder="1" applyAlignment="1">
      <alignment horizontal="left" vertical="center"/>
    </xf>
    <xf numFmtId="0" fontId="18" fillId="2"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47</xdr:row>
          <xdr:rowOff>0</xdr:rowOff>
        </xdr:from>
        <xdr:to>
          <xdr:col>16</xdr:col>
          <xdr:colOff>542925</xdr:colOff>
          <xdr:row>48</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 name="Picture 2" descr="U+2190.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3" name="Picture 3" descr="U+219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39</xdr:row>
      <xdr:rowOff>19050</xdr:rowOff>
    </xdr:from>
    <xdr:to>
      <xdr:col>21</xdr:col>
      <xdr:colOff>238125</xdr:colOff>
      <xdr:row>39</xdr:row>
      <xdr:rowOff>133350</xdr:rowOff>
    </xdr:to>
    <xdr:pic>
      <xdr:nvPicPr>
        <xdr:cNvPr id="4" name="Picture 4" descr="U+2190.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5" name="Picture 5" descr="U+2190.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44</xdr:row>
      <xdr:rowOff>161925</xdr:rowOff>
    </xdr:from>
    <xdr:to>
      <xdr:col>21</xdr:col>
      <xdr:colOff>238125</xdr:colOff>
      <xdr:row>44</xdr:row>
      <xdr:rowOff>161925</xdr:rowOff>
    </xdr:to>
    <xdr:pic>
      <xdr:nvPicPr>
        <xdr:cNvPr id="6" name="Picture 6" descr="U+2190.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50</xdr:row>
      <xdr:rowOff>104775</xdr:rowOff>
    </xdr:from>
    <xdr:to>
      <xdr:col>21</xdr:col>
      <xdr:colOff>238125</xdr:colOff>
      <xdr:row>50</xdr:row>
      <xdr:rowOff>219075</xdr:rowOff>
    </xdr:to>
    <xdr:pic>
      <xdr:nvPicPr>
        <xdr:cNvPr id="7" name="Picture 7" descr="U+2190.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58</xdr:row>
      <xdr:rowOff>95250</xdr:rowOff>
    </xdr:from>
    <xdr:to>
      <xdr:col>21</xdr:col>
      <xdr:colOff>238125</xdr:colOff>
      <xdr:row>58</xdr:row>
      <xdr:rowOff>209550</xdr:rowOff>
    </xdr:to>
    <xdr:pic>
      <xdr:nvPicPr>
        <xdr:cNvPr id="8" name="Picture 8" descr="U+2190.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65</xdr:row>
      <xdr:rowOff>28575</xdr:rowOff>
    </xdr:from>
    <xdr:to>
      <xdr:col>21</xdr:col>
      <xdr:colOff>238125</xdr:colOff>
      <xdr:row>65</xdr:row>
      <xdr:rowOff>142875</xdr:rowOff>
    </xdr:to>
    <xdr:pic>
      <xdr:nvPicPr>
        <xdr:cNvPr id="9" name="Picture 9" descr="U+2190.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44</xdr:row>
      <xdr:rowOff>190500</xdr:rowOff>
    </xdr:from>
    <xdr:to>
      <xdr:col>21</xdr:col>
      <xdr:colOff>247650</xdr:colOff>
      <xdr:row>45</xdr:row>
      <xdr:rowOff>0</xdr:rowOff>
    </xdr:to>
    <xdr:pic>
      <xdr:nvPicPr>
        <xdr:cNvPr id="10" name="Picture 10" descr="U+2190.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33</xdr:row>
      <xdr:rowOff>19050</xdr:rowOff>
    </xdr:from>
    <xdr:to>
      <xdr:col>21</xdr:col>
      <xdr:colOff>238125</xdr:colOff>
      <xdr:row>33</xdr:row>
      <xdr:rowOff>133350</xdr:rowOff>
    </xdr:to>
    <xdr:pic>
      <xdr:nvPicPr>
        <xdr:cNvPr id="11" name="Picture 4" descr="U+2190.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171450</xdr:colOff>
      <xdr:row>47</xdr:row>
      <xdr:rowOff>47625</xdr:rowOff>
    </xdr:from>
    <xdr:to>
      <xdr:col>22</xdr:col>
      <xdr:colOff>409575</xdr:colOff>
      <xdr:row>47</xdr:row>
      <xdr:rowOff>161925</xdr:rowOff>
    </xdr:to>
    <xdr:pic>
      <xdr:nvPicPr>
        <xdr:cNvPr id="12" name="Picture 10" descr="U+2190.gif">
          <a:extLst>
            <a:ext uri="{FF2B5EF4-FFF2-40B4-BE49-F238E27FC236}">
              <a16:creationId xmlns:a16="http://schemas.microsoft.com/office/drawing/2014/main" id="{179FE8CD-10EA-4C92-ABBD-25C8B884A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83915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48</xdr:row>
          <xdr:rowOff>0</xdr:rowOff>
        </xdr:from>
        <xdr:to>
          <xdr:col>16</xdr:col>
          <xdr:colOff>542925</xdr:colOff>
          <xdr:row>49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560" name="Picture 2" descr="U+2190.gif">
          <a:extLst>
            <a:ext uri="{FF2B5EF4-FFF2-40B4-BE49-F238E27FC236}">
              <a16:creationId xmlns:a16="http://schemas.microsoft.com/office/drawing/2014/main" id="{00000000-0008-0000-0100-000000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2561" name="Picture 3" descr="U+2190.gif">
          <a:extLst>
            <a:ext uri="{FF2B5EF4-FFF2-40B4-BE49-F238E27FC236}">
              <a16:creationId xmlns:a16="http://schemas.microsoft.com/office/drawing/2014/main" id="{00000000-0008-0000-0100-000001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40</xdr:row>
      <xdr:rowOff>19050</xdr:rowOff>
    </xdr:from>
    <xdr:to>
      <xdr:col>21</xdr:col>
      <xdr:colOff>238125</xdr:colOff>
      <xdr:row>40</xdr:row>
      <xdr:rowOff>133350</xdr:rowOff>
    </xdr:to>
    <xdr:pic>
      <xdr:nvPicPr>
        <xdr:cNvPr id="2562" name="Picture 4" descr="U+2190.gif">
          <a:extLst>
            <a:ext uri="{FF2B5EF4-FFF2-40B4-BE49-F238E27FC236}">
              <a16:creationId xmlns:a16="http://schemas.microsoft.com/office/drawing/2014/main" id="{00000000-0008-0000-0100-000002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2563" name="Picture 5" descr="U+2190.gif">
          <a:extLst>
            <a:ext uri="{FF2B5EF4-FFF2-40B4-BE49-F238E27FC236}">
              <a16:creationId xmlns:a16="http://schemas.microsoft.com/office/drawing/2014/main" id="{00000000-0008-0000-0100-000003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161925</xdr:rowOff>
    </xdr:from>
    <xdr:to>
      <xdr:col>21</xdr:col>
      <xdr:colOff>238125</xdr:colOff>
      <xdr:row>45</xdr:row>
      <xdr:rowOff>161925</xdr:rowOff>
    </xdr:to>
    <xdr:pic>
      <xdr:nvPicPr>
        <xdr:cNvPr id="2564" name="Picture 6" descr="U+2190.gif">
          <a:extLst>
            <a:ext uri="{FF2B5EF4-FFF2-40B4-BE49-F238E27FC236}">
              <a16:creationId xmlns:a16="http://schemas.microsoft.com/office/drawing/2014/main" id="{00000000-0008-0000-0100-00000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51</xdr:row>
      <xdr:rowOff>104775</xdr:rowOff>
    </xdr:from>
    <xdr:to>
      <xdr:col>21</xdr:col>
      <xdr:colOff>238125</xdr:colOff>
      <xdr:row>51</xdr:row>
      <xdr:rowOff>219075</xdr:rowOff>
    </xdr:to>
    <xdr:pic>
      <xdr:nvPicPr>
        <xdr:cNvPr id="2565" name="Picture 7" descr="U+2190.gif">
          <a:extLst>
            <a:ext uri="{FF2B5EF4-FFF2-40B4-BE49-F238E27FC236}">
              <a16:creationId xmlns:a16="http://schemas.microsoft.com/office/drawing/2014/main" id="{00000000-0008-0000-0100-000005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59</xdr:row>
      <xdr:rowOff>95250</xdr:rowOff>
    </xdr:from>
    <xdr:to>
      <xdr:col>21</xdr:col>
      <xdr:colOff>238125</xdr:colOff>
      <xdr:row>59</xdr:row>
      <xdr:rowOff>209550</xdr:rowOff>
    </xdr:to>
    <xdr:pic>
      <xdr:nvPicPr>
        <xdr:cNvPr id="2566" name="Picture 8" descr="U+2190.gif">
          <a:extLst>
            <a:ext uri="{FF2B5EF4-FFF2-40B4-BE49-F238E27FC236}">
              <a16:creationId xmlns:a16="http://schemas.microsoft.com/office/drawing/2014/main" id="{00000000-0008-0000-0100-000006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66</xdr:row>
      <xdr:rowOff>28575</xdr:rowOff>
    </xdr:from>
    <xdr:to>
      <xdr:col>21</xdr:col>
      <xdr:colOff>238125</xdr:colOff>
      <xdr:row>66</xdr:row>
      <xdr:rowOff>142875</xdr:rowOff>
    </xdr:to>
    <xdr:pic>
      <xdr:nvPicPr>
        <xdr:cNvPr id="2567" name="Picture 9" descr="U+2190.gif">
          <a:extLst>
            <a:ext uri="{FF2B5EF4-FFF2-40B4-BE49-F238E27FC236}">
              <a16:creationId xmlns:a16="http://schemas.microsoft.com/office/drawing/2014/main" id="{00000000-0008-0000-0100-00000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45</xdr:row>
      <xdr:rowOff>190500</xdr:rowOff>
    </xdr:from>
    <xdr:to>
      <xdr:col>21</xdr:col>
      <xdr:colOff>247650</xdr:colOff>
      <xdr:row>46</xdr:row>
      <xdr:rowOff>0</xdr:rowOff>
    </xdr:to>
    <xdr:pic>
      <xdr:nvPicPr>
        <xdr:cNvPr id="2568" name="Picture 10" descr="U+2190.gif">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34</xdr:row>
      <xdr:rowOff>19050</xdr:rowOff>
    </xdr:from>
    <xdr:to>
      <xdr:col>21</xdr:col>
      <xdr:colOff>238125</xdr:colOff>
      <xdr:row>34</xdr:row>
      <xdr:rowOff>133350</xdr:rowOff>
    </xdr:to>
    <xdr:pic>
      <xdr:nvPicPr>
        <xdr:cNvPr id="2569" name="Picture 4" descr="U+2190.gif">
          <a:extLst>
            <a:ext uri="{FF2B5EF4-FFF2-40B4-BE49-F238E27FC236}">
              <a16:creationId xmlns:a16="http://schemas.microsoft.com/office/drawing/2014/main" id="{00000000-0008-0000-0100-000009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200025</xdr:colOff>
      <xdr:row>48</xdr:row>
      <xdr:rowOff>47625</xdr:rowOff>
    </xdr:from>
    <xdr:to>
      <xdr:col>22</xdr:col>
      <xdr:colOff>438150</xdr:colOff>
      <xdr:row>48</xdr:row>
      <xdr:rowOff>161925</xdr:rowOff>
    </xdr:to>
    <xdr:pic>
      <xdr:nvPicPr>
        <xdr:cNvPr id="2" name="Picture 10" descr="U+2190.gif">
          <a:extLst>
            <a:ext uri="{FF2B5EF4-FFF2-40B4-BE49-F238E27FC236}">
              <a16:creationId xmlns:a16="http://schemas.microsoft.com/office/drawing/2014/main" id="{E8152570-B23B-401C-9806-64779BD811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0" y="85058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uxiliary-payroll@mail.fresnostate.edu" TargetMode="External"/><Relationship Id="rId1" Type="http://schemas.openxmlformats.org/officeDocument/2006/relationships/hyperlink" Target="mailto:auxiliary-payroll@mail.fresnostate.ed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uxiliary-payroll@mail.fresnostate.edu" TargetMode="External"/><Relationship Id="rId1" Type="http://schemas.openxmlformats.org/officeDocument/2006/relationships/hyperlink" Target="mailto:auxiliary-payroll@mail.fresnostate.edu" TargetMode="External"/><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E8D-D6E9-43D2-ABCD-749DB0C27798}">
  <dimension ref="A1:Z1470"/>
  <sheetViews>
    <sheetView tabSelected="1" topLeftCell="L1" zoomScaleNormal="100" workbookViewId="0">
      <selection activeCell="M6" sqref="M6:P6"/>
    </sheetView>
  </sheetViews>
  <sheetFormatPr defaultColWidth="9.140625"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3.42578125" style="1" customWidth="1"/>
    <col min="13" max="13" width="15" style="1" customWidth="1"/>
    <col min="14" max="14" width="12.85546875" style="1" customWidth="1"/>
    <col min="15" max="15" width="12.7109375" style="1" customWidth="1"/>
    <col min="16" max="17" width="11.7109375" style="1" customWidth="1"/>
    <col min="18" max="18" width="12.7109375" style="1" customWidth="1"/>
    <col min="19" max="19" width="12.28515625" style="1" customWidth="1"/>
    <col min="20" max="20" width="13.5703125" style="1" customWidth="1"/>
    <col min="21" max="21" width="4.140625" style="1" customWidth="1"/>
    <col min="22" max="22" width="6.5703125" style="1" customWidth="1"/>
    <col min="23" max="23" width="9.140625" style="1"/>
    <col min="24" max="25" width="0" style="1" hidden="1" customWidth="1"/>
    <col min="26" max="16384" width="9.140625" style="1"/>
  </cols>
  <sheetData>
    <row r="1" spans="1:25" ht="23.25" x14ac:dyDescent="0.35">
      <c r="M1" s="74" t="s">
        <v>99</v>
      </c>
      <c r="N1" s="75"/>
      <c r="O1" s="75"/>
      <c r="P1" s="75"/>
      <c r="Q1" s="75"/>
      <c r="R1" s="75"/>
      <c r="S1" s="75"/>
      <c r="T1" s="75"/>
    </row>
    <row r="2" spans="1:25" ht="19.5" x14ac:dyDescent="0.3">
      <c r="M2" s="144" t="s">
        <v>110</v>
      </c>
      <c r="N2" s="144"/>
      <c r="O2" s="144"/>
      <c r="P2" s="144"/>
      <c r="Q2" s="144"/>
      <c r="R2" s="144"/>
      <c r="S2" s="144"/>
      <c r="T2" s="144"/>
    </row>
    <row r="3" spans="1:25" ht="14.25" customHeight="1" thickBot="1" x14ac:dyDescent="0.25"/>
    <row r="4" spans="1:25" ht="18.75" thickTop="1" x14ac:dyDescent="0.25">
      <c r="K4" s="8">
        <v>0</v>
      </c>
      <c r="M4" s="76" t="s">
        <v>10</v>
      </c>
      <c r="N4" s="77"/>
      <c r="O4" s="77"/>
      <c r="P4" s="77"/>
      <c r="Q4" s="77"/>
      <c r="R4" s="77"/>
      <c r="S4" s="77"/>
      <c r="T4" s="78"/>
    </row>
    <row r="5" spans="1:25" x14ac:dyDescent="0.2">
      <c r="B5" s="1" t="s">
        <v>15</v>
      </c>
      <c r="K5" s="8">
        <v>0.99930555555555556</v>
      </c>
      <c r="M5" s="55" t="s">
        <v>11</v>
      </c>
      <c r="N5" s="2"/>
      <c r="O5" s="3"/>
      <c r="P5" s="56"/>
      <c r="Q5" s="79" t="s">
        <v>12</v>
      </c>
      <c r="R5" s="80"/>
      <c r="S5" s="80"/>
      <c r="T5" s="81"/>
      <c r="V5"/>
      <c r="W5" s="4" t="s">
        <v>75</v>
      </c>
    </row>
    <row r="6" spans="1:25" x14ac:dyDescent="0.2">
      <c r="B6" s="1" t="s">
        <v>16</v>
      </c>
      <c r="M6" s="82"/>
      <c r="N6" s="83"/>
      <c r="O6" s="83"/>
      <c r="P6" s="84"/>
      <c r="Q6" s="85"/>
      <c r="R6" s="83"/>
      <c r="S6" s="83"/>
      <c r="T6" s="86"/>
      <c r="Y6" s="4"/>
    </row>
    <row r="7" spans="1:25" x14ac:dyDescent="0.2">
      <c r="B7" s="1" t="s">
        <v>96</v>
      </c>
      <c r="M7" s="87" t="s">
        <v>19</v>
      </c>
      <c r="N7" s="88"/>
      <c r="O7" s="88"/>
      <c r="P7" s="89"/>
      <c r="Q7" s="90" t="s">
        <v>14</v>
      </c>
      <c r="R7" s="88"/>
      <c r="S7" s="88"/>
      <c r="T7" s="91"/>
      <c r="W7" s="73" t="s">
        <v>104</v>
      </c>
    </row>
    <row r="8" spans="1:25" ht="13.5" thickBot="1" x14ac:dyDescent="0.25">
      <c r="B8" s="1" t="s">
        <v>97</v>
      </c>
      <c r="G8" s="1">
        <v>40</v>
      </c>
      <c r="H8" s="4" t="s">
        <v>6</v>
      </c>
      <c r="I8" s="4" t="s">
        <v>5</v>
      </c>
      <c r="J8" s="4"/>
      <c r="K8" s="4"/>
      <c r="L8" s="4"/>
      <c r="M8" s="92"/>
      <c r="N8" s="93"/>
      <c r="O8" s="93"/>
      <c r="P8" s="94"/>
      <c r="Q8" s="95"/>
      <c r="R8" s="93"/>
      <c r="S8" s="93"/>
      <c r="T8" s="96"/>
      <c r="W8" s="73" t="s">
        <v>105</v>
      </c>
    </row>
    <row r="9" spans="1:25" ht="12.75" customHeight="1" thickTop="1" x14ac:dyDescent="0.2">
      <c r="B9" s="1" t="s">
        <v>17</v>
      </c>
      <c r="Q9" s="97" t="s">
        <v>95</v>
      </c>
      <c r="R9" s="97"/>
      <c r="S9" s="97"/>
      <c r="T9" s="97"/>
      <c r="X9" s="5">
        <v>8</v>
      </c>
      <c r="Y9" s="1" t="s">
        <v>9</v>
      </c>
    </row>
    <row r="10" spans="1:25" ht="0.75" customHeight="1" x14ac:dyDescent="0.2">
      <c r="X10" s="5"/>
    </row>
    <row r="11" spans="1:25" ht="5.25" customHeight="1" thickBot="1" x14ac:dyDescent="0.25">
      <c r="X11" s="5"/>
    </row>
    <row r="12" spans="1:25" ht="18.75" thickTop="1" x14ac:dyDescent="0.25">
      <c r="M12" s="98" t="s">
        <v>20</v>
      </c>
      <c r="N12" s="99"/>
      <c r="O12" s="99"/>
      <c r="P12" s="99"/>
      <c r="Q12" s="99"/>
      <c r="R12" s="99"/>
      <c r="S12" s="99"/>
      <c r="T12" s="100"/>
      <c r="X12" s="5"/>
    </row>
    <row r="13" spans="1:25" ht="13.5" thickBot="1" x14ac:dyDescent="0.25">
      <c r="M13" s="101" t="s">
        <v>22</v>
      </c>
      <c r="N13" s="102"/>
      <c r="O13" s="93">
        <v>2025</v>
      </c>
      <c r="P13" s="93"/>
      <c r="Q13" s="103" t="s">
        <v>21</v>
      </c>
      <c r="R13" s="103"/>
      <c r="S13" s="93"/>
      <c r="T13" s="96"/>
      <c r="V13"/>
      <c r="W13" s="4" t="s">
        <v>98</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v>
      </c>
      <c r="J15" s="8"/>
      <c r="K15" s="8"/>
      <c r="L15" s="69"/>
      <c r="M15" s="76" t="s">
        <v>13</v>
      </c>
      <c r="N15" s="77"/>
      <c r="O15" s="77"/>
      <c r="P15" s="77"/>
      <c r="Q15" s="77"/>
      <c r="R15" s="77"/>
      <c r="S15" s="77"/>
      <c r="T15" s="78"/>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29" si="6">WEEKDAY(K18)</f>
        <v>#VALUE!</v>
      </c>
      <c r="I16" s="1">
        <v>2</v>
      </c>
      <c r="J16" s="8"/>
      <c r="K16" s="8"/>
      <c r="L16" s="69"/>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3</v>
      </c>
      <c r="J17" s="8"/>
      <c r="K17" s="8" t="str">
        <f>CONCATENATE($R$13,"/",I15,"/",$O$13)</f>
        <v>/1/2025</v>
      </c>
      <c r="L17" s="69"/>
      <c r="M17" s="33" t="s">
        <v>68</v>
      </c>
      <c r="N17" s="36"/>
      <c r="O17" s="36"/>
      <c r="P17" s="36"/>
      <c r="Q17" s="36"/>
      <c r="R17" s="38">
        <f>ABS(((N17-O17)*24))+ABS(((Q17-P17)*24))</f>
        <v>0</v>
      </c>
      <c r="S17" s="38">
        <f t="shared" ref="S17:S30" si="7">R17-T17</f>
        <v>0</v>
      </c>
      <c r="T17" s="39">
        <f t="shared" ref="T17:T30" si="8">IF(R17&gt;$X$9, R17-$X$9, 0)</f>
        <v>0</v>
      </c>
      <c r="W17" s="4" t="s">
        <v>79</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4</v>
      </c>
      <c r="J18" s="8"/>
      <c r="K18" s="8" t="str">
        <f t="shared" ref="K18:K31" si="9">CONCATENATE($R$13,"/",I16,"/",$O$13)</f>
        <v>/2/2025</v>
      </c>
      <c r="L18" s="69"/>
      <c r="M18" s="34" t="s">
        <v>69</v>
      </c>
      <c r="N18" s="36"/>
      <c r="O18" s="36"/>
      <c r="P18" s="36"/>
      <c r="Q18" s="36"/>
      <c r="R18" s="10">
        <f t="shared" ref="R18:R30"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5</v>
      </c>
      <c r="J19" s="8"/>
      <c r="K19" s="8" t="str">
        <f t="shared" si="9"/>
        <v>/3/2025</v>
      </c>
      <c r="L19" s="69"/>
      <c r="M19" s="34" t="s">
        <v>70</v>
      </c>
      <c r="N19" s="36"/>
      <c r="O19" s="36"/>
      <c r="P19" s="36"/>
      <c r="Q19" s="36"/>
      <c r="R19" s="10">
        <f t="shared" si="10"/>
        <v>0</v>
      </c>
      <c r="S19" s="10">
        <f t="shared" si="7"/>
        <v>0</v>
      </c>
      <c r="T19" s="40">
        <f t="shared" si="8"/>
        <v>0</v>
      </c>
      <c r="W19" s="1" t="s">
        <v>80</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6</v>
      </c>
      <c r="J20" s="8"/>
      <c r="K20" s="8" t="str">
        <f t="shared" si="9"/>
        <v>/4/2025</v>
      </c>
      <c r="L20" s="69"/>
      <c r="M20" s="33" t="s">
        <v>71</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7</v>
      </c>
      <c r="J21" s="8"/>
      <c r="K21" s="8" t="str">
        <f t="shared" si="9"/>
        <v>/5/2025</v>
      </c>
      <c r="L21" s="69"/>
      <c r="M21" s="34" t="s">
        <v>51</v>
      </c>
      <c r="N21" s="36"/>
      <c r="O21" s="36"/>
      <c r="P21" s="36"/>
      <c r="Q21" s="36"/>
      <c r="R21" s="10">
        <f t="shared" si="10"/>
        <v>0</v>
      </c>
      <c r="S21" s="10">
        <f t="shared" si="7"/>
        <v>0</v>
      </c>
      <c r="T21" s="40">
        <f t="shared" si="8"/>
        <v>0</v>
      </c>
      <c r="W21" s="1" t="s">
        <v>81</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8</v>
      </c>
      <c r="J22" s="8"/>
      <c r="K22" s="8" t="str">
        <f t="shared" si="9"/>
        <v>/6/2025</v>
      </c>
      <c r="L22" s="69"/>
      <c r="M22" s="34" t="s">
        <v>42</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9</v>
      </c>
      <c r="J23" s="8"/>
      <c r="K23" s="8" t="str">
        <f t="shared" si="9"/>
        <v>/7/2025</v>
      </c>
      <c r="L23" s="69"/>
      <c r="M23" s="33" t="s">
        <v>43</v>
      </c>
      <c r="N23" s="36"/>
      <c r="O23" s="36"/>
      <c r="P23" s="36"/>
      <c r="Q23" s="36"/>
      <c r="R23" s="10">
        <f t="shared" si="10"/>
        <v>0</v>
      </c>
      <c r="S23" s="10">
        <f t="shared" si="7"/>
        <v>0</v>
      </c>
      <c r="T23" s="40">
        <f t="shared" si="8"/>
        <v>0</v>
      </c>
      <c r="W23" s="1" t="s">
        <v>82</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10</v>
      </c>
      <c r="J24" s="8"/>
      <c r="K24" s="8" t="str">
        <f t="shared" si="9"/>
        <v>/8/2025</v>
      </c>
      <c r="L24" s="69"/>
      <c r="M24" s="34" t="s">
        <v>44</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11</v>
      </c>
      <c r="J25" s="8"/>
      <c r="K25" s="8" t="str">
        <f t="shared" si="9"/>
        <v>/9/2025</v>
      </c>
      <c r="L25" s="69"/>
      <c r="M25" s="34" t="s">
        <v>45</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12</v>
      </c>
      <c r="J26" s="8"/>
      <c r="K26" s="8" t="str">
        <f t="shared" si="9"/>
        <v>/10/2025</v>
      </c>
      <c r="L26" s="69"/>
      <c r="M26" s="33" t="s">
        <v>46</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13</v>
      </c>
      <c r="J27" s="8"/>
      <c r="K27" s="8" t="str">
        <f t="shared" si="9"/>
        <v>/11/2025</v>
      </c>
      <c r="L27" s="69"/>
      <c r="M27" s="34" t="s">
        <v>47</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14</v>
      </c>
      <c r="J28" s="8"/>
      <c r="K28" s="8" t="str">
        <f t="shared" si="9"/>
        <v>/12/2025</v>
      </c>
      <c r="L28" s="69"/>
      <c r="M28" s="34" t="s">
        <v>48</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IF(H29=7,SUM(R25:R31),"0.0")</f>
        <v>#VALUE!</v>
      </c>
      <c r="H29" s="1" t="e">
        <f t="shared" si="6"/>
        <v>#VALUE!</v>
      </c>
      <c r="I29" s="1">
        <v>15</v>
      </c>
      <c r="J29" s="8"/>
      <c r="K29" s="8" t="str">
        <f t="shared" si="9"/>
        <v>/13/2025</v>
      </c>
      <c r="L29" s="69"/>
      <c r="M29" s="33" t="s">
        <v>49</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#REF!</v>
      </c>
      <c r="E30" s="5" t="e">
        <f>F30-40</f>
        <v>#REF!</v>
      </c>
      <c r="F30" s="5" t="e">
        <f>IF(G30&lt;1,0,G30)</f>
        <v>#REF!</v>
      </c>
      <c r="G30" s="5" t="e">
        <f>IF(H30=7,SUM(R26:R32),"0.0")</f>
        <v>#REF!</v>
      </c>
      <c r="H30" s="1" t="e">
        <f>WEEKDAY(#REF!)</f>
        <v>#REF!</v>
      </c>
      <c r="J30" s="8"/>
      <c r="K30" s="8" t="str">
        <f t="shared" si="9"/>
        <v>/14/2025</v>
      </c>
      <c r="L30" s="69"/>
      <c r="M30" s="34" t="s">
        <v>50</v>
      </c>
      <c r="N30" s="36"/>
      <c r="O30" s="36"/>
      <c r="P30" s="36"/>
      <c r="Q30" s="36"/>
      <c r="R30" s="10">
        <f t="shared" si="10"/>
        <v>0</v>
      </c>
      <c r="S30" s="10">
        <f t="shared" si="7"/>
        <v>0</v>
      </c>
      <c r="T30" s="40">
        <f t="shared" si="8"/>
        <v>0</v>
      </c>
    </row>
    <row r="31" spans="1:23" ht="13.5" thickBot="1" x14ac:dyDescent="0.25">
      <c r="F31" s="5"/>
      <c r="J31" s="8"/>
      <c r="K31" s="8" t="str">
        <f t="shared" si="9"/>
        <v>/15/2025</v>
      </c>
      <c r="L31" s="69"/>
      <c r="M31" s="35" t="s">
        <v>72</v>
      </c>
      <c r="N31" s="37"/>
      <c r="O31" s="37"/>
      <c r="P31" s="37"/>
      <c r="Q31" s="37"/>
      <c r="R31" s="23">
        <f>ABS(((N31-O31)*24))+ABS(((Q31-P31)*24))</f>
        <v>0</v>
      </c>
      <c r="S31" s="23">
        <f>R31-T31</f>
        <v>0</v>
      </c>
      <c r="T31" s="41">
        <f>IF(R31&gt;$X$9, R31-$X$9, 0)</f>
        <v>0</v>
      </c>
    </row>
    <row r="32" spans="1:23" ht="14.25" thickTop="1" thickBot="1" x14ac:dyDescent="0.25">
      <c r="J32" s="8"/>
      <c r="K32" s="8"/>
      <c r="L32" s="8"/>
    </row>
    <row r="33" spans="5:23" ht="18.75" thickTop="1" x14ac:dyDescent="0.25">
      <c r="E33" s="1">
        <v>1</v>
      </c>
      <c r="J33" s="8"/>
      <c r="K33" s="8"/>
      <c r="L33" s="8"/>
      <c r="M33" s="76" t="s">
        <v>83</v>
      </c>
      <c r="N33" s="77"/>
      <c r="O33" s="77"/>
      <c r="P33" s="77"/>
      <c r="Q33" s="77"/>
      <c r="R33" s="77"/>
      <c r="S33" s="77"/>
      <c r="T33" s="78"/>
    </row>
    <row r="34" spans="5:23" x14ac:dyDescent="0.2">
      <c r="E34" s="1">
        <v>2</v>
      </c>
      <c r="J34" s="8"/>
      <c r="K34" s="8"/>
      <c r="L34" s="8"/>
      <c r="M34" s="21" t="s">
        <v>2</v>
      </c>
      <c r="N34" s="104" t="s">
        <v>84</v>
      </c>
      <c r="O34" s="105"/>
      <c r="P34" s="106"/>
      <c r="Q34" s="9" t="s">
        <v>85</v>
      </c>
      <c r="R34" s="104" t="s">
        <v>84</v>
      </c>
      <c r="S34" s="105"/>
      <c r="T34" s="22" t="s">
        <v>87</v>
      </c>
      <c r="W34" s="4" t="s">
        <v>89</v>
      </c>
    </row>
    <row r="35" spans="5:23" x14ac:dyDescent="0.2">
      <c r="E35" s="1">
        <v>3</v>
      </c>
      <c r="J35" s="8"/>
      <c r="K35" s="8"/>
      <c r="L35" s="8"/>
      <c r="M35" s="70"/>
      <c r="N35" s="109"/>
      <c r="O35" s="109"/>
      <c r="P35" s="107"/>
      <c r="Q35" s="67"/>
      <c r="R35" s="110"/>
      <c r="S35" s="111"/>
      <c r="T35" s="112">
        <f>N35+N36+N37+R35+R36+R37</f>
        <v>0</v>
      </c>
    </row>
    <row r="36" spans="5:23" x14ac:dyDescent="0.2">
      <c r="E36" s="1">
        <v>4</v>
      </c>
      <c r="J36" s="8"/>
      <c r="K36" s="8"/>
      <c r="L36" s="8"/>
      <c r="M36" s="70"/>
      <c r="N36" s="109"/>
      <c r="O36" s="109"/>
      <c r="P36" s="107"/>
      <c r="Q36" s="67"/>
      <c r="R36" s="110"/>
      <c r="S36" s="111"/>
      <c r="T36" s="113"/>
    </row>
    <row r="37" spans="5:23" ht="13.5" thickBot="1" x14ac:dyDescent="0.25">
      <c r="E37" s="1">
        <v>5</v>
      </c>
      <c r="J37" s="8"/>
      <c r="K37" s="8"/>
      <c r="L37" s="8"/>
      <c r="M37" s="71"/>
      <c r="N37" s="115"/>
      <c r="O37" s="115"/>
      <c r="P37" s="108"/>
      <c r="Q37" s="72"/>
      <c r="R37" s="116"/>
      <c r="S37" s="117"/>
      <c r="T37" s="114"/>
    </row>
    <row r="38" spans="5:23" ht="14.25" thickTop="1" thickBot="1" x14ac:dyDescent="0.25">
      <c r="E38" s="1">
        <v>6</v>
      </c>
      <c r="J38" s="8"/>
      <c r="K38" s="8"/>
      <c r="L38" s="8"/>
    </row>
    <row r="39" spans="5:23" ht="18.75" thickTop="1" x14ac:dyDescent="0.25">
      <c r="E39" s="1">
        <v>7</v>
      </c>
      <c r="J39" s="8"/>
      <c r="K39" s="8"/>
      <c r="L39" s="8"/>
      <c r="M39" s="98" t="s">
        <v>25</v>
      </c>
      <c r="N39" s="99"/>
      <c r="O39" s="99"/>
      <c r="P39" s="99"/>
      <c r="Q39" s="99"/>
      <c r="R39" s="99"/>
      <c r="S39" s="99"/>
      <c r="T39" s="100"/>
    </row>
    <row r="40" spans="5:23" x14ac:dyDescent="0.2">
      <c r="E40" s="1">
        <v>8</v>
      </c>
      <c r="J40" s="8"/>
      <c r="K40" s="8"/>
      <c r="L40" s="8"/>
      <c r="M40" s="21" t="s">
        <v>23</v>
      </c>
      <c r="N40" s="118"/>
      <c r="O40" s="119"/>
      <c r="P40" s="120"/>
      <c r="Q40" s="90" t="s">
        <v>34</v>
      </c>
      <c r="R40" s="89"/>
      <c r="S40" s="121"/>
      <c r="T40" s="122"/>
      <c r="W40" s="4" t="s">
        <v>90</v>
      </c>
    </row>
    <row r="41" spans="5:23" ht="13.5" thickBot="1" x14ac:dyDescent="0.25">
      <c r="E41" s="1">
        <v>9</v>
      </c>
      <c r="J41" s="8"/>
      <c r="K41" s="8"/>
      <c r="L41" s="8"/>
      <c r="M41" s="24" t="s">
        <v>24</v>
      </c>
      <c r="N41" s="123"/>
      <c r="O41" s="124"/>
      <c r="P41" s="125"/>
      <c r="Q41" s="102" t="s">
        <v>78</v>
      </c>
      <c r="R41" s="126"/>
      <c r="S41" s="127"/>
      <c r="T41" s="128"/>
      <c r="W41" s="73" t="s">
        <v>100</v>
      </c>
    </row>
    <row r="42" spans="5:23" ht="14.25" thickTop="1" thickBot="1" x14ac:dyDescent="0.25">
      <c r="E42" s="1">
        <v>10</v>
      </c>
      <c r="J42" s="8"/>
      <c r="K42" s="8"/>
      <c r="L42" s="8"/>
      <c r="M42" s="4"/>
      <c r="N42" s="11"/>
      <c r="O42" s="11"/>
      <c r="P42" s="25"/>
      <c r="Q42" s="26"/>
      <c r="R42" s="12"/>
      <c r="S42" s="13"/>
      <c r="T42" s="13"/>
    </row>
    <row r="43" spans="5:23" ht="18.75" thickTop="1" x14ac:dyDescent="0.25">
      <c r="E43" s="1">
        <v>11</v>
      </c>
      <c r="J43" s="8"/>
      <c r="K43" s="8"/>
      <c r="L43" s="8"/>
      <c r="M43" s="98" t="s">
        <v>26</v>
      </c>
      <c r="N43" s="99"/>
      <c r="O43" s="99"/>
      <c r="P43" s="99"/>
      <c r="Q43" s="99"/>
      <c r="R43" s="99"/>
      <c r="S43" s="99"/>
      <c r="T43" s="100"/>
    </row>
    <row r="44" spans="5:23" x14ac:dyDescent="0.2">
      <c r="E44" s="1">
        <v>12</v>
      </c>
      <c r="J44" s="8"/>
      <c r="K44" s="8"/>
      <c r="L44" s="8"/>
      <c r="M44" s="21"/>
      <c r="N44" s="9" t="s">
        <v>30</v>
      </c>
      <c r="O44" s="9" t="s">
        <v>27</v>
      </c>
      <c r="P44" s="90" t="s">
        <v>31</v>
      </c>
      <c r="Q44" s="89"/>
      <c r="R44" s="129" t="s">
        <v>33</v>
      </c>
      <c r="S44" s="129"/>
      <c r="T44" s="130"/>
    </row>
    <row r="45" spans="5:23" ht="24" customHeight="1" x14ac:dyDescent="0.2">
      <c r="J45" s="8"/>
      <c r="K45" s="8"/>
      <c r="L45" s="8"/>
      <c r="M45" s="43" t="s">
        <v>28</v>
      </c>
      <c r="N45" s="47">
        <f>ROUND((SUM(S17:S31)-SUM(A15:A30)),2)</f>
        <v>0</v>
      </c>
      <c r="O45" s="48">
        <f>S40</f>
        <v>0</v>
      </c>
      <c r="P45" s="140">
        <f>N45*O45</f>
        <v>0</v>
      </c>
      <c r="Q45" s="141"/>
      <c r="R45" s="46" t="s">
        <v>32</v>
      </c>
      <c r="S45" s="49"/>
      <c r="T45" s="50">
        <f>SUM(R17:R31)</f>
        <v>0</v>
      </c>
      <c r="W45" s="4" t="s">
        <v>91</v>
      </c>
    </row>
    <row r="46" spans="5:23" ht="24" customHeight="1" x14ac:dyDescent="0.2">
      <c r="J46" s="8"/>
      <c r="K46" s="8"/>
      <c r="L46" s="8"/>
      <c r="M46" s="43" t="s">
        <v>86</v>
      </c>
      <c r="N46" s="47">
        <f>T35</f>
        <v>0</v>
      </c>
      <c r="O46" s="48">
        <f>S40</f>
        <v>0</v>
      </c>
      <c r="P46" s="140">
        <f>N46*O46</f>
        <v>0</v>
      </c>
      <c r="Q46" s="141"/>
      <c r="R46" s="64" t="s">
        <v>88</v>
      </c>
      <c r="S46" s="65"/>
      <c r="T46" s="66">
        <f>T35</f>
        <v>0</v>
      </c>
    </row>
    <row r="47" spans="5:23" ht="24" customHeight="1" thickBot="1" x14ac:dyDescent="0.25">
      <c r="J47" s="8"/>
      <c r="K47" s="8"/>
      <c r="L47" s="8"/>
      <c r="M47" s="44" t="s">
        <v>29</v>
      </c>
      <c r="N47" s="51">
        <f>ROUND(SUM(T17:T31)+SUM(A15:A30),2)</f>
        <v>0</v>
      </c>
      <c r="O47" s="52">
        <f>S40*1.5</f>
        <v>0</v>
      </c>
      <c r="P47" s="142">
        <f>N47*O47</f>
        <v>0</v>
      </c>
      <c r="Q47" s="143"/>
      <c r="R47" s="45" t="s">
        <v>39</v>
      </c>
      <c r="S47" s="53"/>
      <c r="T47" s="54">
        <f>SUM(P45:P47)</f>
        <v>0</v>
      </c>
    </row>
    <row r="48" spans="5:23" ht="14.25" thickTop="1" thickBot="1" x14ac:dyDescent="0.25">
      <c r="J48" s="8"/>
      <c r="K48" s="8"/>
      <c r="L48" s="8"/>
      <c r="M48" s="27" t="s">
        <v>40</v>
      </c>
      <c r="N48" s="28"/>
      <c r="O48" s="29"/>
      <c r="P48" s="29"/>
      <c r="Q48" s="30"/>
      <c r="S48" s="31" t="s">
        <v>41</v>
      </c>
      <c r="T48" s="32"/>
      <c r="W48" s="68" t="s">
        <v>102</v>
      </c>
    </row>
    <row r="49" spans="9:26" ht="13.5" thickBot="1" x14ac:dyDescent="0.25">
      <c r="J49" s="8"/>
      <c r="K49" s="8"/>
      <c r="L49" s="8"/>
      <c r="M49" s="42" t="s">
        <v>107</v>
      </c>
      <c r="N49" s="18"/>
      <c r="O49" s="18"/>
      <c r="P49" s="18"/>
      <c r="Q49" s="18"/>
      <c r="R49" s="18"/>
      <c r="S49" s="18"/>
      <c r="T49" s="19"/>
      <c r="Z49" s="73" t="s">
        <v>103</v>
      </c>
    </row>
    <row r="50" spans="9:26" ht="14.25" thickTop="1" thickBot="1" x14ac:dyDescent="0.25">
      <c r="J50" s="8"/>
      <c r="K50" s="8"/>
      <c r="L50" s="8"/>
    </row>
    <row r="51" spans="9:26" ht="18.75" thickTop="1" x14ac:dyDescent="0.25">
      <c r="J51" s="8"/>
      <c r="K51" s="8"/>
      <c r="L51" s="8"/>
      <c r="M51" s="98" t="s">
        <v>35</v>
      </c>
      <c r="N51" s="99"/>
      <c r="O51" s="99"/>
      <c r="P51" s="99"/>
      <c r="Q51" s="99"/>
      <c r="R51" s="99"/>
      <c r="S51" s="99"/>
      <c r="T51" s="100"/>
      <c r="W51" s="4" t="s">
        <v>92</v>
      </c>
    </row>
    <row r="52" spans="9:26" ht="9" customHeight="1" x14ac:dyDescent="0.2">
      <c r="J52" s="8"/>
      <c r="K52" s="8"/>
      <c r="L52" s="8"/>
      <c r="M52" s="131" t="s">
        <v>73</v>
      </c>
      <c r="N52" s="132"/>
      <c r="O52" s="132"/>
      <c r="P52" s="132"/>
      <c r="Q52" s="132"/>
      <c r="R52" s="132"/>
      <c r="S52" s="132"/>
      <c r="T52" s="133"/>
    </row>
    <row r="53" spans="9:26" ht="8.25" customHeight="1" x14ac:dyDescent="0.2">
      <c r="J53" s="8"/>
      <c r="K53" s="8"/>
      <c r="L53" s="8"/>
      <c r="M53" s="134"/>
      <c r="N53" s="135"/>
      <c r="O53" s="135"/>
      <c r="P53" s="135"/>
      <c r="Q53" s="135"/>
      <c r="R53" s="135"/>
      <c r="S53" s="135"/>
      <c r="T53" s="136"/>
    </row>
    <row r="54" spans="9:26" ht="30" customHeight="1" x14ac:dyDescent="0.2">
      <c r="J54" s="8"/>
      <c r="K54" s="8"/>
      <c r="L54" s="8"/>
      <c r="M54" s="134"/>
      <c r="N54" s="135"/>
      <c r="O54" s="135"/>
      <c r="P54" s="135"/>
      <c r="Q54" s="135"/>
      <c r="R54" s="135"/>
      <c r="S54" s="135"/>
      <c r="T54" s="136"/>
    </row>
    <row r="55" spans="9:26" x14ac:dyDescent="0.2">
      <c r="J55" s="8"/>
      <c r="K55" s="8"/>
      <c r="L55" s="8"/>
      <c r="M55" s="59"/>
      <c r="N55" s="14"/>
      <c r="T55" s="15"/>
    </row>
    <row r="56" spans="9:26" x14ac:dyDescent="0.2">
      <c r="J56" s="8"/>
      <c r="K56" s="8"/>
      <c r="L56" s="8"/>
      <c r="M56" s="59"/>
      <c r="P56" s="61"/>
      <c r="R56" s="16"/>
      <c r="T56" s="15"/>
    </row>
    <row r="57" spans="9:26" ht="13.5" thickBot="1" x14ac:dyDescent="0.25">
      <c r="J57" s="8"/>
      <c r="K57" s="8"/>
      <c r="L57" s="8"/>
      <c r="M57" s="60" t="s">
        <v>36</v>
      </c>
      <c r="N57" s="17"/>
      <c r="O57" s="17"/>
      <c r="P57" s="18"/>
      <c r="Q57" s="17" t="s">
        <v>37</v>
      </c>
      <c r="R57" s="18"/>
      <c r="S57" s="18"/>
      <c r="T57" s="19"/>
    </row>
    <row r="58" spans="9:26" ht="14.25" thickTop="1" thickBot="1" x14ac:dyDescent="0.25">
      <c r="J58" s="8"/>
      <c r="K58" s="8"/>
      <c r="L58" s="8"/>
    </row>
    <row r="59" spans="9:26" ht="18.75" thickTop="1" x14ac:dyDescent="0.25">
      <c r="J59" s="8"/>
      <c r="K59" s="8"/>
      <c r="L59" s="8"/>
      <c r="M59" s="98" t="s">
        <v>38</v>
      </c>
      <c r="N59" s="99"/>
      <c r="O59" s="99"/>
      <c r="P59" s="99"/>
      <c r="Q59" s="99"/>
      <c r="R59" s="99"/>
      <c r="S59" s="99"/>
      <c r="T59" s="100"/>
      <c r="W59" s="4" t="s">
        <v>93</v>
      </c>
    </row>
    <row r="60" spans="9:26" x14ac:dyDescent="0.2">
      <c r="I60" s="20"/>
      <c r="J60" s="8"/>
      <c r="K60" s="8"/>
      <c r="L60" s="8"/>
      <c r="M60" s="131" t="s">
        <v>74</v>
      </c>
      <c r="N60" s="132"/>
      <c r="O60" s="132"/>
      <c r="P60" s="132"/>
      <c r="Q60" s="132"/>
      <c r="R60" s="132"/>
      <c r="S60" s="132"/>
      <c r="T60" s="133"/>
    </row>
    <row r="61" spans="9:26" ht="21.75" customHeight="1" x14ac:dyDescent="0.2">
      <c r="J61" s="8"/>
      <c r="K61" s="8"/>
      <c r="L61" s="8"/>
      <c r="M61" s="134"/>
      <c r="N61" s="135"/>
      <c r="O61" s="135"/>
      <c r="P61" s="135"/>
      <c r="Q61" s="135"/>
      <c r="R61" s="135"/>
      <c r="S61" s="135"/>
      <c r="T61" s="136"/>
    </row>
    <row r="62" spans="9:26" ht="18" customHeight="1" x14ac:dyDescent="0.2">
      <c r="J62" s="8"/>
      <c r="K62" s="8"/>
      <c r="L62" s="8"/>
      <c r="M62" s="59"/>
      <c r="N62" s="14"/>
      <c r="T62" s="15"/>
    </row>
    <row r="63" spans="9:26" x14ac:dyDescent="0.2">
      <c r="J63" s="8"/>
      <c r="K63" s="8"/>
      <c r="L63" s="8"/>
      <c r="M63" s="59"/>
      <c r="R63" s="61"/>
      <c r="T63" s="62"/>
    </row>
    <row r="64" spans="9:26" ht="13.5" thickBot="1" x14ac:dyDescent="0.25">
      <c r="J64" s="8"/>
      <c r="K64" s="8"/>
      <c r="L64" s="8"/>
      <c r="M64" s="60" t="s">
        <v>77</v>
      </c>
      <c r="N64" s="17"/>
      <c r="O64" s="17" t="s">
        <v>76</v>
      </c>
      <c r="P64" s="17"/>
      <c r="Q64" s="17"/>
      <c r="R64" s="17" t="s">
        <v>37</v>
      </c>
      <c r="S64" s="18"/>
      <c r="T64" s="19"/>
    </row>
    <row r="65" spans="10:23" ht="10.5" customHeight="1" thickTop="1" x14ac:dyDescent="0.2">
      <c r="J65" s="8"/>
      <c r="K65" s="8"/>
      <c r="L65" s="8"/>
      <c r="T65" s="63" t="s">
        <v>101</v>
      </c>
    </row>
    <row r="66" spans="10:23" x14ac:dyDescent="0.2">
      <c r="J66" s="8"/>
      <c r="K66" s="8"/>
      <c r="L66" s="8"/>
      <c r="M66" s="137" t="s">
        <v>108</v>
      </c>
      <c r="N66" s="137"/>
      <c r="O66" s="137"/>
      <c r="P66" s="137"/>
      <c r="Q66" s="137"/>
      <c r="R66" s="137"/>
      <c r="S66" s="137"/>
      <c r="T66" s="137"/>
      <c r="W66" s="4" t="s">
        <v>94</v>
      </c>
    </row>
    <row r="67" spans="10:23" x14ac:dyDescent="0.2">
      <c r="J67" s="8"/>
      <c r="K67" s="8"/>
      <c r="L67" s="8"/>
      <c r="M67" s="138" t="s">
        <v>109</v>
      </c>
      <c r="N67" s="138"/>
      <c r="O67" s="138"/>
      <c r="P67" s="138"/>
      <c r="Q67" s="138"/>
      <c r="R67" s="138"/>
      <c r="S67" s="138"/>
      <c r="T67" s="138"/>
    </row>
    <row r="68" spans="10:23" x14ac:dyDescent="0.2">
      <c r="J68" s="8"/>
      <c r="K68" s="8"/>
      <c r="L68" s="8"/>
      <c r="M68" s="139" t="s">
        <v>106</v>
      </c>
      <c r="N68" s="139"/>
      <c r="O68" s="139"/>
      <c r="P68" s="139"/>
      <c r="Q68" s="139"/>
      <c r="R68" s="139"/>
      <c r="S68" s="139"/>
      <c r="T68" s="139"/>
    </row>
    <row r="69" spans="10:23" x14ac:dyDescent="0.2">
      <c r="J69" s="8"/>
      <c r="K69" s="8"/>
      <c r="L69" s="8"/>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sheetData>
  <sheetProtection algorithmName="SHA-512" hashValue="3SQMJ4gznR18dvtqIROnusXhN/bJeEXvXvGmItYj+p8alNZufeFXgsaNBw0QXwbtdwV8GPZLasPAESre554IOw==" saltValue="huftgZnpexJxyRwNZFljIw==" spinCount="100000" sheet="1" selectLockedCells="1"/>
  <mergeCells count="48">
    <mergeCell ref="M67:T67"/>
    <mergeCell ref="M68:T68"/>
    <mergeCell ref="P45:Q45"/>
    <mergeCell ref="P46:Q46"/>
    <mergeCell ref="P47:Q47"/>
    <mergeCell ref="M51:T51"/>
    <mergeCell ref="M52:T54"/>
    <mergeCell ref="M59:T59"/>
    <mergeCell ref="M43:T43"/>
    <mergeCell ref="P44:Q44"/>
    <mergeCell ref="R44:T44"/>
    <mergeCell ref="M60:T61"/>
    <mergeCell ref="M66:T66"/>
    <mergeCell ref="M39:T39"/>
    <mergeCell ref="N40:P40"/>
    <mergeCell ref="Q40:R40"/>
    <mergeCell ref="S40:T40"/>
    <mergeCell ref="N41:P41"/>
    <mergeCell ref="Q41:R41"/>
    <mergeCell ref="S41:T41"/>
    <mergeCell ref="M15:T15"/>
    <mergeCell ref="M33:T33"/>
    <mergeCell ref="N34:O34"/>
    <mergeCell ref="P34:P37"/>
    <mergeCell ref="R34:S34"/>
    <mergeCell ref="N35:O35"/>
    <mergeCell ref="R35:S35"/>
    <mergeCell ref="T35:T37"/>
    <mergeCell ref="N36:O36"/>
    <mergeCell ref="R36:S36"/>
    <mergeCell ref="N37:O37"/>
    <mergeCell ref="R37:S37"/>
    <mergeCell ref="M12:T12"/>
    <mergeCell ref="M13:N13"/>
    <mergeCell ref="O13:P13"/>
    <mergeCell ref="Q13:R13"/>
    <mergeCell ref="S13:T13"/>
    <mergeCell ref="M7:P7"/>
    <mergeCell ref="Q7:T7"/>
    <mergeCell ref="M8:P8"/>
    <mergeCell ref="Q8:T8"/>
    <mergeCell ref="Q9:T9"/>
    <mergeCell ref="M1:T1"/>
    <mergeCell ref="M2:T2"/>
    <mergeCell ref="M4:T4"/>
    <mergeCell ref="Q5:T5"/>
    <mergeCell ref="M6:P6"/>
    <mergeCell ref="Q6:T6"/>
  </mergeCells>
  <dataValidations count="3">
    <dataValidation type="time" showErrorMessage="1" errorTitle="CORRECT FORMAT REQUIRED" error="You must enter your time in the following format:  HH:MM *M_x000a__x000a_Example: 12:00 PM or 5:41 AM_x000a__x000a_No other formats are accepted." sqref="N17:Q31" xr:uid="{7E265191-1FE9-46D8-925C-120F8D7A8A22}">
      <formula1>$K$4</formula1>
      <formula2>$K$5</formula2>
    </dataValidation>
    <dataValidation type="list" allowBlank="1" showInputMessage="1" showErrorMessage="1" errorTitle="Selection Required" error="Please utilize the drop-down functionality to select the time to enter." sqref="S13:T13" xr:uid="{DF10FB26-AEB4-4F16-8957-9E43AB6CC078}">
      <formula1>$E$33:$E$44</formula1>
    </dataValidation>
    <dataValidation type="list" allowBlank="1" showInputMessage="1" showErrorMessage="1" errorTitle="Select Employee Type" error="You must select one of the employee types from the drop-down list." sqref="Q8" xr:uid="{2FB9164C-663C-4359-B90B-CB82E3A8FB96}">
      <formula1>$B$5:$B$9</formula1>
    </dataValidation>
  </dataValidations>
  <hyperlinks>
    <hyperlink ref="M68:T68" r:id="rId1" display="auxiliary-payroll@mail.fresnostate.edu" xr:uid="{08A1943F-F34B-409A-A75C-F2ECD30CE0B1}"/>
    <hyperlink ref="M68" r:id="rId2" xr:uid="{6BC6AB9D-5B83-45FD-AFA5-73DCA601B24F}"/>
  </hyperlinks>
  <printOptions horizontalCentered="1" verticalCentered="1"/>
  <pageMargins left="0.25" right="0.25" top="0.25" bottom="0.25" header="0.5" footer="0.25"/>
  <pageSetup scale="7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locked="0" defaultSize="0" autoFill="0" autoLine="0" autoPict="0">
                <anchor moveWithCells="1">
                  <from>
                    <xdr:col>15</xdr:col>
                    <xdr:colOff>542925</xdr:colOff>
                    <xdr:row>47</xdr:row>
                    <xdr:rowOff>0</xdr:rowOff>
                  </from>
                  <to>
                    <xdr:col>16</xdr:col>
                    <xdr:colOff>542925</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opLeftCell="L1" zoomScaleNormal="100" workbookViewId="0">
      <selection activeCell="M6" sqref="M6:P6"/>
    </sheetView>
  </sheetViews>
  <sheetFormatPr defaultColWidth="9.140625"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2.85546875" style="1" customWidth="1"/>
    <col min="13" max="13" width="14.140625" style="1" customWidth="1"/>
    <col min="14" max="17" width="11.7109375" style="1" customWidth="1"/>
    <col min="18" max="18" width="14.28515625" style="1" customWidth="1"/>
    <col min="19" max="19" width="14.7109375" style="1" customWidth="1"/>
    <col min="20" max="20" width="14.85546875" style="1" customWidth="1"/>
    <col min="21" max="21" width="4.140625" style="1" customWidth="1"/>
    <col min="22" max="22" width="6.5703125" style="1" customWidth="1"/>
    <col min="23" max="24" width="9.140625" style="1"/>
    <col min="25" max="25" width="0" style="1" hidden="1" customWidth="1"/>
    <col min="26" max="16384" width="9.140625" style="1"/>
  </cols>
  <sheetData>
    <row r="1" spans="1:25" ht="23.25" x14ac:dyDescent="0.35">
      <c r="M1" s="74" t="s">
        <v>99</v>
      </c>
      <c r="N1" s="75"/>
      <c r="O1" s="75"/>
      <c r="P1" s="75"/>
      <c r="Q1" s="75"/>
      <c r="R1" s="75"/>
      <c r="S1" s="75"/>
      <c r="T1" s="75"/>
    </row>
    <row r="2" spans="1:25" ht="19.5" x14ac:dyDescent="0.3">
      <c r="L2" s="73"/>
      <c r="M2" s="144" t="s">
        <v>110</v>
      </c>
      <c r="N2" s="144"/>
      <c r="O2" s="144"/>
      <c r="P2" s="144"/>
      <c r="Q2" s="144"/>
      <c r="R2" s="144"/>
      <c r="S2" s="144"/>
      <c r="T2" s="144"/>
    </row>
    <row r="3" spans="1:25" ht="12.75" customHeight="1" thickBot="1" x14ac:dyDescent="0.25"/>
    <row r="4" spans="1:25" ht="18.75" thickTop="1" x14ac:dyDescent="0.25">
      <c r="K4" s="8">
        <v>0</v>
      </c>
      <c r="M4" s="76" t="s">
        <v>10</v>
      </c>
      <c r="N4" s="77"/>
      <c r="O4" s="77"/>
      <c r="P4" s="77"/>
      <c r="Q4" s="77"/>
      <c r="R4" s="77"/>
      <c r="S4" s="77"/>
      <c r="T4" s="78"/>
    </row>
    <row r="5" spans="1:25" x14ac:dyDescent="0.2">
      <c r="B5" s="1" t="s">
        <v>15</v>
      </c>
      <c r="K5" s="8">
        <v>0.99930555555555556</v>
      </c>
      <c r="M5" s="55" t="s">
        <v>11</v>
      </c>
      <c r="N5" s="2"/>
      <c r="O5" s="3"/>
      <c r="P5" s="56"/>
      <c r="Q5" s="79" t="s">
        <v>12</v>
      </c>
      <c r="R5" s="80"/>
      <c r="S5" s="80"/>
      <c r="T5" s="81"/>
      <c r="V5"/>
      <c r="W5" s="4" t="s">
        <v>75</v>
      </c>
    </row>
    <row r="6" spans="1:25" x14ac:dyDescent="0.2">
      <c r="B6" s="1" t="s">
        <v>16</v>
      </c>
      <c r="M6" s="82"/>
      <c r="N6" s="83"/>
      <c r="O6" s="83"/>
      <c r="P6" s="84"/>
      <c r="Q6" s="85"/>
      <c r="R6" s="83"/>
      <c r="S6" s="83"/>
      <c r="T6" s="86"/>
      <c r="Y6" s="4"/>
    </row>
    <row r="7" spans="1:25" x14ac:dyDescent="0.2">
      <c r="B7" s="1" t="s">
        <v>96</v>
      </c>
      <c r="M7" s="87" t="s">
        <v>19</v>
      </c>
      <c r="N7" s="88"/>
      <c r="O7" s="88"/>
      <c r="P7" s="89"/>
      <c r="Q7" s="90" t="s">
        <v>14</v>
      </c>
      <c r="R7" s="88"/>
      <c r="S7" s="88"/>
      <c r="T7" s="91"/>
      <c r="W7" s="73" t="s">
        <v>104</v>
      </c>
    </row>
    <row r="8" spans="1:25" ht="13.5" thickBot="1" x14ac:dyDescent="0.25">
      <c r="B8" s="1" t="s">
        <v>97</v>
      </c>
      <c r="G8" s="1">
        <v>40</v>
      </c>
      <c r="H8" s="4" t="s">
        <v>6</v>
      </c>
      <c r="I8" s="4" t="s">
        <v>5</v>
      </c>
      <c r="J8" s="4"/>
      <c r="K8" s="4"/>
      <c r="L8" s="4"/>
      <c r="M8" s="92"/>
      <c r="N8" s="93"/>
      <c r="O8" s="93"/>
      <c r="P8" s="94"/>
      <c r="Q8" s="95"/>
      <c r="R8" s="93"/>
      <c r="S8" s="93"/>
      <c r="T8" s="96"/>
      <c r="W8" s="73" t="s">
        <v>105</v>
      </c>
    </row>
    <row r="9" spans="1:25" ht="0.75" customHeight="1" thickTop="1" x14ac:dyDescent="0.2">
      <c r="B9" s="1" t="s">
        <v>17</v>
      </c>
      <c r="X9" s="5">
        <v>8</v>
      </c>
      <c r="Y9" s="1" t="s">
        <v>9</v>
      </c>
    </row>
    <row r="10" spans="1:25" ht="11.25" customHeight="1" x14ac:dyDescent="0.2">
      <c r="Q10" s="97" t="s">
        <v>95</v>
      </c>
      <c r="R10" s="97"/>
      <c r="S10" s="97"/>
      <c r="T10" s="97"/>
      <c r="X10" s="5"/>
    </row>
    <row r="11" spans="1:25" ht="5.25" customHeight="1" thickBot="1" x14ac:dyDescent="0.25">
      <c r="X11" s="5"/>
    </row>
    <row r="12" spans="1:25" ht="18.75" thickTop="1" x14ac:dyDescent="0.25">
      <c r="M12" s="98" t="s">
        <v>20</v>
      </c>
      <c r="N12" s="99"/>
      <c r="O12" s="99"/>
      <c r="P12" s="99"/>
      <c r="Q12" s="99"/>
      <c r="R12" s="99"/>
      <c r="S12" s="99"/>
      <c r="T12" s="100"/>
      <c r="X12" s="5"/>
    </row>
    <row r="13" spans="1:25" ht="13.5" thickBot="1" x14ac:dyDescent="0.25">
      <c r="M13" s="101" t="s">
        <v>22</v>
      </c>
      <c r="N13" s="102"/>
      <c r="O13" s="93">
        <v>2025</v>
      </c>
      <c r="P13" s="93"/>
      <c r="Q13" s="103" t="s">
        <v>21</v>
      </c>
      <c r="R13" s="103"/>
      <c r="S13" s="93"/>
      <c r="T13" s="96"/>
      <c r="V13"/>
      <c r="W13" s="4" t="s">
        <v>98</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16</v>
      </c>
      <c r="J15" s="8"/>
      <c r="K15" s="8"/>
      <c r="L15" s="8"/>
      <c r="M15" s="98" t="s">
        <v>13</v>
      </c>
      <c r="N15" s="99"/>
      <c r="O15" s="99"/>
      <c r="P15" s="99"/>
      <c r="Q15" s="99"/>
      <c r="R15" s="99"/>
      <c r="S15" s="99"/>
      <c r="T15" s="100"/>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30" si="6">WEEKDAY(K18)</f>
        <v>#VALUE!</v>
      </c>
      <c r="I16" s="1">
        <v>17</v>
      </c>
      <c r="J16" s="8"/>
      <c r="K16" s="8"/>
      <c r="L16" s="8"/>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18</v>
      </c>
      <c r="J17" s="8"/>
      <c r="K17" s="8" t="str">
        <f>CONCATENATE($S$13,"/",I15,"/",$O$13)</f>
        <v>/16/2025</v>
      </c>
      <c r="L17" s="8"/>
      <c r="M17" s="33" t="s">
        <v>52</v>
      </c>
      <c r="N17" s="36"/>
      <c r="O17" s="36"/>
      <c r="P17" s="36"/>
      <c r="Q17" s="36"/>
      <c r="R17" s="38">
        <f>ABS(((N17-O17)*24))+ABS(((Q17-P17)*24))</f>
        <v>0</v>
      </c>
      <c r="S17" s="38">
        <f t="shared" ref="S17:S32" si="7">R17-T17</f>
        <v>0</v>
      </c>
      <c r="T17" s="39">
        <f t="shared" ref="T17:T32" si="8">IF(R17&gt;$X$9, R17-$X$9, 0)</f>
        <v>0</v>
      </c>
      <c r="W17" s="4" t="s">
        <v>79</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19</v>
      </c>
      <c r="J18" s="8"/>
      <c r="K18" s="8" t="str">
        <f t="shared" ref="K18:K32" si="9">CONCATENATE($S$13,"/",I16,"/",$O$13)</f>
        <v>/17/2025</v>
      </c>
      <c r="L18" s="8"/>
      <c r="M18" s="34" t="s">
        <v>53</v>
      </c>
      <c r="N18" s="36"/>
      <c r="O18" s="36"/>
      <c r="P18" s="36"/>
      <c r="Q18" s="36"/>
      <c r="R18" s="10">
        <f t="shared" ref="R18:R32"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20</v>
      </c>
      <c r="J19" s="8"/>
      <c r="K19" s="8" t="str">
        <f t="shared" si="9"/>
        <v>/18/2025</v>
      </c>
      <c r="L19" s="8"/>
      <c r="M19" s="33" t="s">
        <v>54</v>
      </c>
      <c r="N19" s="36"/>
      <c r="O19" s="36"/>
      <c r="P19" s="36"/>
      <c r="Q19" s="36"/>
      <c r="R19" s="10">
        <f t="shared" si="10"/>
        <v>0</v>
      </c>
      <c r="S19" s="10">
        <f t="shared" si="7"/>
        <v>0</v>
      </c>
      <c r="T19" s="40">
        <f t="shared" si="8"/>
        <v>0</v>
      </c>
      <c r="W19" s="1" t="s">
        <v>80</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21</v>
      </c>
      <c r="J20" s="8"/>
      <c r="K20" s="8" t="str">
        <f t="shared" si="9"/>
        <v>/19/2025</v>
      </c>
      <c r="L20" s="8"/>
      <c r="M20" s="34" t="s">
        <v>55</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22</v>
      </c>
      <c r="J21" s="8"/>
      <c r="K21" s="8" t="str">
        <f t="shared" si="9"/>
        <v>/20/2025</v>
      </c>
      <c r="L21" s="8"/>
      <c r="M21" s="33" t="s">
        <v>56</v>
      </c>
      <c r="N21" s="36"/>
      <c r="O21" s="36"/>
      <c r="P21" s="36"/>
      <c r="Q21" s="36"/>
      <c r="R21" s="10">
        <f t="shared" si="10"/>
        <v>0</v>
      </c>
      <c r="S21" s="10">
        <f t="shared" si="7"/>
        <v>0</v>
      </c>
      <c r="T21" s="40">
        <f t="shared" si="8"/>
        <v>0</v>
      </c>
      <c r="W21" s="1" t="s">
        <v>81</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23</v>
      </c>
      <c r="J22" s="8"/>
      <c r="K22" s="8" t="str">
        <f t="shared" si="9"/>
        <v>/21/2025</v>
      </c>
      <c r="L22" s="8"/>
      <c r="M22" s="34" t="s">
        <v>57</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24</v>
      </c>
      <c r="J23" s="8"/>
      <c r="K23" s="8" t="str">
        <f t="shared" si="9"/>
        <v>/22/2025</v>
      </c>
      <c r="L23" s="8"/>
      <c r="M23" s="33" t="s">
        <v>58</v>
      </c>
      <c r="N23" s="36"/>
      <c r="O23" s="36"/>
      <c r="P23" s="36"/>
      <c r="Q23" s="36"/>
      <c r="R23" s="10">
        <f t="shared" si="10"/>
        <v>0</v>
      </c>
      <c r="S23" s="10">
        <f t="shared" si="7"/>
        <v>0</v>
      </c>
      <c r="T23" s="40">
        <f t="shared" si="8"/>
        <v>0</v>
      </c>
      <c r="W23" s="1" t="s">
        <v>82</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25</v>
      </c>
      <c r="J24" s="8"/>
      <c r="K24" s="8" t="str">
        <f t="shared" si="9"/>
        <v>/23/2025</v>
      </c>
      <c r="L24" s="8"/>
      <c r="M24" s="34" t="s">
        <v>59</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26</v>
      </c>
      <c r="J25" s="8"/>
      <c r="K25" s="8" t="str">
        <f t="shared" si="9"/>
        <v>/24/2025</v>
      </c>
      <c r="L25" s="8"/>
      <c r="M25" s="33" t="s">
        <v>60</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27</v>
      </c>
      <c r="J26" s="8"/>
      <c r="K26" s="8" t="str">
        <f t="shared" si="9"/>
        <v>/25/2025</v>
      </c>
      <c r="L26" s="8"/>
      <c r="M26" s="34" t="s">
        <v>61</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28</v>
      </c>
      <c r="J27" s="8"/>
      <c r="K27" s="8" t="str">
        <f t="shared" si="9"/>
        <v>/26/2025</v>
      </c>
      <c r="L27" s="8"/>
      <c r="M27" s="33" t="s">
        <v>62</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29</v>
      </c>
      <c r="J28" s="8"/>
      <c r="K28" s="8" t="str">
        <f t="shared" si="9"/>
        <v>/27/2025</v>
      </c>
      <c r="L28" s="8"/>
      <c r="M28" s="34" t="s">
        <v>63</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IF(H29=7,SUM(R25:R32),"0.0")</f>
        <v>#VALUE!</v>
      </c>
      <c r="H29" s="1" t="e">
        <f t="shared" si="6"/>
        <v>#VALUE!</v>
      </c>
      <c r="I29" s="1">
        <v>30</v>
      </c>
      <c r="J29" s="8"/>
      <c r="K29" s="8" t="str">
        <f t="shared" si="9"/>
        <v>/28/2025</v>
      </c>
      <c r="L29" s="8"/>
      <c r="M29" s="33" t="s">
        <v>64</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#VALUE!</v>
      </c>
      <c r="E30" s="5" t="e">
        <f>F30-40</f>
        <v>#VALUE!</v>
      </c>
      <c r="F30" s="5" t="e">
        <f>IF(G30&lt;1,0,G30)</f>
        <v>#VALUE!</v>
      </c>
      <c r="G30" s="5" t="e">
        <f>IF(H30=7,SUM(R26:R33),"0.0")</f>
        <v>#VALUE!</v>
      </c>
      <c r="H30" s="1" t="e">
        <f t="shared" si="6"/>
        <v>#VALUE!</v>
      </c>
      <c r="I30" s="1">
        <v>31</v>
      </c>
      <c r="J30" s="8"/>
      <c r="K30" s="8" t="str">
        <f t="shared" si="9"/>
        <v>/29/2025</v>
      </c>
      <c r="L30" s="8"/>
      <c r="M30" s="34" t="s">
        <v>65</v>
      </c>
      <c r="N30" s="36"/>
      <c r="O30" s="36"/>
      <c r="P30" s="36"/>
      <c r="Q30" s="36"/>
      <c r="R30" s="10">
        <f t="shared" si="10"/>
        <v>0</v>
      </c>
      <c r="S30" s="10">
        <f t="shared" si="7"/>
        <v>0</v>
      </c>
      <c r="T30" s="40">
        <f t="shared" si="8"/>
        <v>0</v>
      </c>
    </row>
    <row r="31" spans="1:23" x14ac:dyDescent="0.2">
      <c r="F31" s="5"/>
      <c r="J31" s="8"/>
      <c r="K31" s="8" t="str">
        <f t="shared" si="9"/>
        <v>/30/2025</v>
      </c>
      <c r="L31" s="8"/>
      <c r="M31" s="33" t="s">
        <v>66</v>
      </c>
      <c r="N31" s="36"/>
      <c r="O31" s="36"/>
      <c r="P31" s="36"/>
      <c r="Q31" s="36"/>
      <c r="R31" s="57">
        <f>ABS(((N31-O31)*24))+ABS(((Q31-P31)*24))</f>
        <v>0</v>
      </c>
      <c r="S31" s="57">
        <f>R31-T31</f>
        <v>0</v>
      </c>
      <c r="T31" s="58">
        <f>IF(R31&gt;$X$9, R31-$X$9, 0)</f>
        <v>0</v>
      </c>
    </row>
    <row r="32" spans="1:23" ht="13.5" thickBot="1" x14ac:dyDescent="0.25">
      <c r="J32" s="8"/>
      <c r="K32" s="8" t="str">
        <f t="shared" si="9"/>
        <v>/31/2025</v>
      </c>
      <c r="L32" s="8"/>
      <c r="M32" s="35" t="s">
        <v>67</v>
      </c>
      <c r="N32" s="37"/>
      <c r="O32" s="37"/>
      <c r="P32" s="37"/>
      <c r="Q32" s="37"/>
      <c r="R32" s="23">
        <f t="shared" si="10"/>
        <v>0</v>
      </c>
      <c r="S32" s="23">
        <f t="shared" si="7"/>
        <v>0</v>
      </c>
      <c r="T32" s="41">
        <f t="shared" si="8"/>
        <v>0</v>
      </c>
    </row>
    <row r="33" spans="5:23" ht="14.25" thickTop="1" thickBot="1" x14ac:dyDescent="0.25">
      <c r="E33" s="1">
        <v>1</v>
      </c>
      <c r="J33" s="8"/>
      <c r="K33" s="8"/>
      <c r="L33" s="8"/>
    </row>
    <row r="34" spans="5:23" ht="18.75" thickTop="1" x14ac:dyDescent="0.25">
      <c r="E34" s="1">
        <v>2</v>
      </c>
      <c r="J34" s="8"/>
      <c r="K34" s="8"/>
      <c r="L34" s="8"/>
      <c r="M34" s="76" t="s">
        <v>83</v>
      </c>
      <c r="N34" s="77"/>
      <c r="O34" s="77"/>
      <c r="P34" s="77"/>
      <c r="Q34" s="77"/>
      <c r="R34" s="77"/>
      <c r="S34" s="77"/>
      <c r="T34" s="78"/>
    </row>
    <row r="35" spans="5:23" x14ac:dyDescent="0.2">
      <c r="E35" s="1">
        <v>3</v>
      </c>
      <c r="J35" s="8"/>
      <c r="K35" s="8"/>
      <c r="L35" s="8"/>
      <c r="M35" s="21" t="s">
        <v>2</v>
      </c>
      <c r="N35" s="104" t="s">
        <v>84</v>
      </c>
      <c r="O35" s="105"/>
      <c r="P35" s="106"/>
      <c r="Q35" s="9" t="s">
        <v>85</v>
      </c>
      <c r="R35" s="104" t="s">
        <v>84</v>
      </c>
      <c r="S35" s="105"/>
      <c r="T35" s="22" t="s">
        <v>87</v>
      </c>
      <c r="W35" s="4" t="s">
        <v>89</v>
      </c>
    </row>
    <row r="36" spans="5:23" x14ac:dyDescent="0.2">
      <c r="E36" s="1">
        <v>4</v>
      </c>
      <c r="J36" s="8"/>
      <c r="K36" s="8"/>
      <c r="L36" s="8"/>
      <c r="M36" s="70"/>
      <c r="N36" s="109"/>
      <c r="O36" s="109"/>
      <c r="P36" s="107"/>
      <c r="Q36" s="67"/>
      <c r="R36" s="110"/>
      <c r="S36" s="111"/>
      <c r="T36" s="112">
        <f>N36+N37+N38+R36+R37+R38</f>
        <v>0</v>
      </c>
    </row>
    <row r="37" spans="5:23" x14ac:dyDescent="0.2">
      <c r="E37" s="1">
        <v>5</v>
      </c>
      <c r="J37" s="8"/>
      <c r="K37" s="8"/>
      <c r="L37" s="8"/>
      <c r="M37" s="70"/>
      <c r="N37" s="109"/>
      <c r="O37" s="109"/>
      <c r="P37" s="107"/>
      <c r="Q37" s="67"/>
      <c r="R37" s="110"/>
      <c r="S37" s="111"/>
      <c r="T37" s="113"/>
    </row>
    <row r="38" spans="5:23" ht="13.5" thickBot="1" x14ac:dyDescent="0.25">
      <c r="E38" s="1">
        <v>6</v>
      </c>
      <c r="J38" s="8"/>
      <c r="K38" s="8"/>
      <c r="L38" s="8"/>
      <c r="M38" s="71"/>
      <c r="N38" s="115"/>
      <c r="O38" s="115"/>
      <c r="P38" s="108"/>
      <c r="Q38" s="72"/>
      <c r="R38" s="116"/>
      <c r="S38" s="117"/>
      <c r="T38" s="114"/>
    </row>
    <row r="39" spans="5:23" ht="14.25" thickTop="1" thickBot="1" x14ac:dyDescent="0.25">
      <c r="E39" s="1">
        <v>7</v>
      </c>
      <c r="J39" s="8"/>
      <c r="K39" s="8"/>
      <c r="L39" s="8"/>
    </row>
    <row r="40" spans="5:23" ht="18.75" thickTop="1" x14ac:dyDescent="0.25">
      <c r="E40" s="1">
        <v>8</v>
      </c>
      <c r="J40" s="8"/>
      <c r="K40" s="8"/>
      <c r="L40" s="8"/>
      <c r="M40" s="98" t="s">
        <v>25</v>
      </c>
      <c r="N40" s="99"/>
      <c r="O40" s="99"/>
      <c r="P40" s="99"/>
      <c r="Q40" s="99"/>
      <c r="R40" s="99"/>
      <c r="S40" s="99"/>
      <c r="T40" s="100"/>
    </row>
    <row r="41" spans="5:23" x14ac:dyDescent="0.2">
      <c r="E41" s="1">
        <v>9</v>
      </c>
      <c r="J41" s="8"/>
      <c r="K41" s="8"/>
      <c r="L41" s="8"/>
      <c r="M41" s="21" t="s">
        <v>23</v>
      </c>
      <c r="N41" s="118"/>
      <c r="O41" s="119"/>
      <c r="P41" s="120"/>
      <c r="Q41" s="90" t="s">
        <v>34</v>
      </c>
      <c r="R41" s="89"/>
      <c r="S41" s="121"/>
      <c r="T41" s="122"/>
      <c r="W41" s="4" t="s">
        <v>90</v>
      </c>
    </row>
    <row r="42" spans="5:23" ht="13.5" thickBot="1" x14ac:dyDescent="0.25">
      <c r="E42" s="1">
        <v>10</v>
      </c>
      <c r="J42" s="8"/>
      <c r="K42" s="8"/>
      <c r="L42" s="8"/>
      <c r="M42" s="24" t="s">
        <v>24</v>
      </c>
      <c r="N42" s="123"/>
      <c r="O42" s="124"/>
      <c r="P42" s="125"/>
      <c r="Q42" s="102" t="s">
        <v>78</v>
      </c>
      <c r="R42" s="126"/>
      <c r="S42" s="127"/>
      <c r="T42" s="128"/>
      <c r="W42" s="73" t="s">
        <v>100</v>
      </c>
    </row>
    <row r="43" spans="5:23" ht="14.25" thickTop="1" thickBot="1" x14ac:dyDescent="0.25">
      <c r="E43" s="1">
        <v>11</v>
      </c>
      <c r="J43" s="8"/>
      <c r="K43" s="8"/>
      <c r="L43" s="8"/>
      <c r="M43" s="4"/>
      <c r="N43" s="11"/>
      <c r="O43" s="11"/>
      <c r="P43" s="25"/>
      <c r="Q43" s="26"/>
      <c r="R43" s="12"/>
      <c r="S43" s="13"/>
      <c r="T43" s="13"/>
    </row>
    <row r="44" spans="5:23" ht="18.75" thickTop="1" x14ac:dyDescent="0.25">
      <c r="E44" s="1">
        <v>12</v>
      </c>
      <c r="J44" s="8"/>
      <c r="K44" s="8"/>
      <c r="L44" s="8"/>
      <c r="M44" s="98" t="s">
        <v>26</v>
      </c>
      <c r="N44" s="99"/>
      <c r="O44" s="99"/>
      <c r="P44" s="99"/>
      <c r="Q44" s="99"/>
      <c r="R44" s="99"/>
      <c r="S44" s="99"/>
      <c r="T44" s="100"/>
    </row>
    <row r="45" spans="5:23" x14ac:dyDescent="0.2">
      <c r="J45" s="8"/>
      <c r="K45" s="8"/>
      <c r="L45" s="8"/>
      <c r="M45" s="21"/>
      <c r="N45" s="9" t="s">
        <v>30</v>
      </c>
      <c r="O45" s="9" t="s">
        <v>27</v>
      </c>
      <c r="P45" s="90" t="s">
        <v>31</v>
      </c>
      <c r="Q45" s="89"/>
      <c r="R45" s="129" t="s">
        <v>33</v>
      </c>
      <c r="S45" s="129"/>
      <c r="T45" s="130"/>
    </row>
    <row r="46" spans="5:23" ht="24" customHeight="1" x14ac:dyDescent="0.2">
      <c r="J46" s="8"/>
      <c r="K46" s="8"/>
      <c r="L46" s="8"/>
      <c r="M46" s="43" t="s">
        <v>28</v>
      </c>
      <c r="N46" s="47">
        <f>ROUND((SUM(S17:S32)-SUM(A15:A30)),2)</f>
        <v>0</v>
      </c>
      <c r="O46" s="48">
        <f>S41</f>
        <v>0</v>
      </c>
      <c r="P46" s="140">
        <f>N46*O46</f>
        <v>0</v>
      </c>
      <c r="Q46" s="141"/>
      <c r="R46" s="46" t="s">
        <v>32</v>
      </c>
      <c r="S46" s="49"/>
      <c r="T46" s="50">
        <f>SUM(R17:R32)</f>
        <v>0</v>
      </c>
      <c r="W46" s="4" t="s">
        <v>91</v>
      </c>
    </row>
    <row r="47" spans="5:23" ht="24" customHeight="1" x14ac:dyDescent="0.2">
      <c r="J47" s="8"/>
      <c r="K47" s="8"/>
      <c r="L47" s="8"/>
      <c r="M47" s="43" t="s">
        <v>86</v>
      </c>
      <c r="N47" s="47">
        <f>T36</f>
        <v>0</v>
      </c>
      <c r="O47" s="48">
        <f>S41</f>
        <v>0</v>
      </c>
      <c r="P47" s="140">
        <f>N47*O47</f>
        <v>0</v>
      </c>
      <c r="Q47" s="141"/>
      <c r="R47" s="64" t="s">
        <v>88</v>
      </c>
      <c r="S47" s="65"/>
      <c r="T47" s="66">
        <f>T36</f>
        <v>0</v>
      </c>
      <c r="W47" s="68"/>
    </row>
    <row r="48" spans="5:23" ht="24" customHeight="1" thickBot="1" x14ac:dyDescent="0.25">
      <c r="J48" s="8"/>
      <c r="K48" s="8"/>
      <c r="L48" s="8"/>
      <c r="M48" s="44" t="s">
        <v>29</v>
      </c>
      <c r="N48" s="51">
        <f>ROUND(SUM(T17:T32)+SUM(A15:A30),2)</f>
        <v>0</v>
      </c>
      <c r="O48" s="52">
        <f>S41*1.5</f>
        <v>0</v>
      </c>
      <c r="P48" s="142">
        <f>N48*O48</f>
        <v>0</v>
      </c>
      <c r="Q48" s="143"/>
      <c r="R48" s="45" t="s">
        <v>39</v>
      </c>
      <c r="S48" s="53"/>
      <c r="T48" s="54">
        <f>SUM(P46:P48)</f>
        <v>0</v>
      </c>
    </row>
    <row r="49" spans="9:24" ht="14.25" thickTop="1" thickBot="1" x14ac:dyDescent="0.25">
      <c r="J49" s="8"/>
      <c r="K49" s="8"/>
      <c r="L49" s="8"/>
      <c r="M49" s="27" t="s">
        <v>40</v>
      </c>
      <c r="N49" s="28"/>
      <c r="O49" s="29"/>
      <c r="P49" s="29"/>
      <c r="Q49" s="30"/>
      <c r="S49" s="31" t="s">
        <v>41</v>
      </c>
      <c r="T49" s="32"/>
      <c r="W49" s="68" t="s">
        <v>102</v>
      </c>
    </row>
    <row r="50" spans="9:24" ht="13.5" thickBot="1" x14ac:dyDescent="0.25">
      <c r="J50" s="8"/>
      <c r="K50" s="8"/>
      <c r="L50" s="8"/>
      <c r="M50" s="42" t="s">
        <v>107</v>
      </c>
      <c r="N50" s="18"/>
      <c r="O50" s="18"/>
      <c r="P50" s="18"/>
      <c r="Q50" s="18"/>
      <c r="R50" s="18"/>
      <c r="S50" s="18"/>
      <c r="T50" s="19"/>
      <c r="X50" s="73" t="s">
        <v>103</v>
      </c>
    </row>
    <row r="51" spans="9:24" ht="14.25" thickTop="1" thickBot="1" x14ac:dyDescent="0.25">
      <c r="J51" s="8"/>
      <c r="K51" s="8"/>
      <c r="L51" s="8"/>
    </row>
    <row r="52" spans="9:24" ht="18.75" thickTop="1" x14ac:dyDescent="0.25">
      <c r="J52" s="8"/>
      <c r="K52" s="8"/>
      <c r="L52" s="8"/>
      <c r="M52" s="98" t="s">
        <v>35</v>
      </c>
      <c r="N52" s="99"/>
      <c r="O52" s="99"/>
      <c r="P52" s="99"/>
      <c r="Q52" s="99"/>
      <c r="R52" s="99"/>
      <c r="S52" s="99"/>
      <c r="T52" s="100"/>
      <c r="W52" s="4" t="s">
        <v>92</v>
      </c>
    </row>
    <row r="53" spans="9:24" ht="7.5" customHeight="1" x14ac:dyDescent="0.2">
      <c r="J53" s="8"/>
      <c r="K53" s="8"/>
      <c r="L53" s="8"/>
      <c r="M53" s="131" t="s">
        <v>73</v>
      </c>
      <c r="N53" s="132"/>
      <c r="O53" s="132"/>
      <c r="P53" s="132"/>
      <c r="Q53" s="132"/>
      <c r="R53" s="132"/>
      <c r="S53" s="132"/>
      <c r="T53" s="133"/>
    </row>
    <row r="54" spans="9:24" ht="11.25" customHeight="1" x14ac:dyDescent="0.2">
      <c r="J54" s="8"/>
      <c r="K54" s="8"/>
      <c r="L54" s="8"/>
      <c r="M54" s="134"/>
      <c r="N54" s="135"/>
      <c r="O54" s="135"/>
      <c r="P54" s="135"/>
      <c r="Q54" s="135"/>
      <c r="R54" s="135"/>
      <c r="S54" s="135"/>
      <c r="T54" s="136"/>
    </row>
    <row r="55" spans="9:24" ht="30" customHeight="1" x14ac:dyDescent="0.2">
      <c r="J55" s="8"/>
      <c r="K55" s="8"/>
      <c r="L55" s="8"/>
      <c r="M55" s="134"/>
      <c r="N55" s="135"/>
      <c r="O55" s="135"/>
      <c r="P55" s="135"/>
      <c r="Q55" s="135"/>
      <c r="R55" s="135"/>
      <c r="S55" s="135"/>
      <c r="T55" s="136"/>
    </row>
    <row r="56" spans="9:24" x14ac:dyDescent="0.2">
      <c r="J56" s="8"/>
      <c r="K56" s="8"/>
      <c r="L56" s="8"/>
      <c r="M56" s="59"/>
      <c r="N56" s="14"/>
      <c r="T56" s="15"/>
    </row>
    <row r="57" spans="9:24" x14ac:dyDescent="0.2">
      <c r="J57" s="8"/>
      <c r="K57" s="8"/>
      <c r="L57" s="8"/>
      <c r="M57" s="59"/>
      <c r="P57" s="61"/>
      <c r="R57" s="16"/>
      <c r="T57" s="15"/>
    </row>
    <row r="58" spans="9:24" ht="13.5" thickBot="1" x14ac:dyDescent="0.25">
      <c r="J58" s="8"/>
      <c r="K58" s="8"/>
      <c r="L58" s="8"/>
      <c r="M58" s="60" t="s">
        <v>36</v>
      </c>
      <c r="N58" s="17"/>
      <c r="O58" s="17"/>
      <c r="P58" s="18"/>
      <c r="Q58" s="17" t="s">
        <v>37</v>
      </c>
      <c r="R58" s="18"/>
      <c r="S58" s="18"/>
      <c r="T58" s="19"/>
    </row>
    <row r="59" spans="9:24" ht="14.25" thickTop="1" thickBot="1" x14ac:dyDescent="0.25">
      <c r="J59" s="8"/>
      <c r="K59" s="8"/>
      <c r="L59" s="8"/>
    </row>
    <row r="60" spans="9:24" ht="18.75" thickTop="1" x14ac:dyDescent="0.25">
      <c r="J60" s="8"/>
      <c r="K60" s="8"/>
      <c r="L60" s="8"/>
      <c r="M60" s="98" t="s">
        <v>38</v>
      </c>
      <c r="N60" s="99"/>
      <c r="O60" s="99"/>
      <c r="P60" s="99"/>
      <c r="Q60" s="99"/>
      <c r="R60" s="99"/>
      <c r="S60" s="99"/>
      <c r="T60" s="100"/>
      <c r="W60" s="4" t="s">
        <v>93</v>
      </c>
    </row>
    <row r="61" spans="9:24" x14ac:dyDescent="0.2">
      <c r="I61" s="20"/>
      <c r="J61" s="8"/>
      <c r="K61" s="8"/>
      <c r="L61" s="8"/>
      <c r="M61" s="131" t="s">
        <v>74</v>
      </c>
      <c r="N61" s="132"/>
      <c r="O61" s="132"/>
      <c r="P61" s="132"/>
      <c r="Q61" s="132"/>
      <c r="R61" s="132"/>
      <c r="S61" s="132"/>
      <c r="T61" s="133"/>
    </row>
    <row r="62" spans="9:24" ht="21.75" customHeight="1" x14ac:dyDescent="0.2">
      <c r="J62" s="8"/>
      <c r="K62" s="8"/>
      <c r="L62" s="8"/>
      <c r="M62" s="134"/>
      <c r="N62" s="135"/>
      <c r="O62" s="135"/>
      <c r="P62" s="135"/>
      <c r="Q62" s="135"/>
      <c r="R62" s="135"/>
      <c r="S62" s="135"/>
      <c r="T62" s="136"/>
    </row>
    <row r="63" spans="9:24" ht="13.5" customHeight="1" x14ac:dyDescent="0.2">
      <c r="J63" s="8"/>
      <c r="K63" s="8"/>
      <c r="L63" s="8"/>
      <c r="M63" s="59"/>
      <c r="N63" s="14"/>
      <c r="T63" s="15"/>
    </row>
    <row r="64" spans="9:24" x14ac:dyDescent="0.2">
      <c r="J64" s="8"/>
      <c r="K64" s="8"/>
      <c r="L64" s="8"/>
      <c r="M64" s="59"/>
      <c r="R64" s="61"/>
      <c r="T64" s="62"/>
    </row>
    <row r="65" spans="10:23" ht="13.5" thickBot="1" x14ac:dyDescent="0.25">
      <c r="J65" s="8"/>
      <c r="K65" s="8"/>
      <c r="L65" s="8"/>
      <c r="M65" s="60" t="s">
        <v>77</v>
      </c>
      <c r="N65" s="17"/>
      <c r="O65" s="17" t="s">
        <v>76</v>
      </c>
      <c r="P65" s="17"/>
      <c r="Q65" s="17"/>
      <c r="R65" s="17" t="s">
        <v>37</v>
      </c>
      <c r="S65" s="18"/>
      <c r="T65" s="19"/>
    </row>
    <row r="66" spans="10:23" ht="12" customHeight="1" thickTop="1" x14ac:dyDescent="0.2">
      <c r="J66" s="8"/>
      <c r="K66" s="8"/>
      <c r="L66" s="8"/>
      <c r="T66" s="63" t="s">
        <v>101</v>
      </c>
    </row>
    <row r="67" spans="10:23" x14ac:dyDescent="0.2">
      <c r="J67" s="8"/>
      <c r="K67" s="8"/>
      <c r="L67" s="8"/>
      <c r="M67" s="137" t="s">
        <v>108</v>
      </c>
      <c r="N67" s="137"/>
      <c r="O67" s="137"/>
      <c r="P67" s="137"/>
      <c r="Q67" s="137"/>
      <c r="R67" s="137"/>
      <c r="S67" s="137"/>
      <c r="T67" s="137"/>
      <c r="W67" s="4" t="s">
        <v>94</v>
      </c>
    </row>
    <row r="68" spans="10:23" x14ac:dyDescent="0.2">
      <c r="J68" s="8"/>
      <c r="K68" s="8"/>
      <c r="L68" s="8"/>
      <c r="M68" s="138" t="s">
        <v>109</v>
      </c>
      <c r="N68" s="138"/>
      <c r="O68" s="138"/>
      <c r="P68" s="138"/>
      <c r="Q68" s="138"/>
      <c r="R68" s="138"/>
      <c r="S68" s="138"/>
      <c r="T68" s="138"/>
    </row>
    <row r="69" spans="10:23" x14ac:dyDescent="0.2">
      <c r="J69" s="8"/>
      <c r="K69" s="8"/>
      <c r="L69" s="8"/>
      <c r="M69" s="139" t="s">
        <v>106</v>
      </c>
      <c r="N69" s="139"/>
      <c r="O69" s="139"/>
      <c r="P69" s="139"/>
      <c r="Q69" s="139"/>
      <c r="R69" s="139"/>
      <c r="S69" s="139"/>
      <c r="T69" s="139"/>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J1459" s="8"/>
      <c r="K1459" s="8"/>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row r="1471" spans="10:12" x14ac:dyDescent="0.2">
      <c r="L1471" s="8"/>
    </row>
  </sheetData>
  <sheetProtection algorithmName="SHA-512" hashValue="lJcFVKkYvqvIvjtqnPnYwKmjh6IWpeWTG/MxDdh9UTo5pL9hsxGF9zqj86/HB/gkyoaPDSwNAGQ/gGuHVezubQ==" saltValue="tUj+3rJ5/vqxZlo34YZ/Pg==" spinCount="100000" sheet="1" selectLockedCells="1"/>
  <mergeCells count="48">
    <mergeCell ref="Q41:R41"/>
    <mergeCell ref="S41:T41"/>
    <mergeCell ref="M40:T40"/>
    <mergeCell ref="N41:P41"/>
    <mergeCell ref="M34:T34"/>
    <mergeCell ref="N38:O38"/>
    <mergeCell ref="R38:S38"/>
    <mergeCell ref="N36:O36"/>
    <mergeCell ref="N37:O37"/>
    <mergeCell ref="R36:S36"/>
    <mergeCell ref="N35:O35"/>
    <mergeCell ref="R37:S37"/>
    <mergeCell ref="P35:P38"/>
    <mergeCell ref="R35:S35"/>
    <mergeCell ref="T36:T38"/>
    <mergeCell ref="Q6:T6"/>
    <mergeCell ref="O13:P13"/>
    <mergeCell ref="Q13:R13"/>
    <mergeCell ref="M7:P7"/>
    <mergeCell ref="Q7:T7"/>
    <mergeCell ref="S13:T13"/>
    <mergeCell ref="Q10:T10"/>
    <mergeCell ref="M67:T67"/>
    <mergeCell ref="M68:T68"/>
    <mergeCell ref="M69:T69"/>
    <mergeCell ref="P46:Q46"/>
    <mergeCell ref="P48:Q48"/>
    <mergeCell ref="P47:Q47"/>
    <mergeCell ref="M60:T60"/>
    <mergeCell ref="M53:T55"/>
    <mergeCell ref="M52:T52"/>
    <mergeCell ref="M61:T62"/>
    <mergeCell ref="M1:T1"/>
    <mergeCell ref="M2:T2"/>
    <mergeCell ref="Q42:R42"/>
    <mergeCell ref="P45:Q45"/>
    <mergeCell ref="N42:P42"/>
    <mergeCell ref="M44:T44"/>
    <mergeCell ref="R45:T45"/>
    <mergeCell ref="S42:T42"/>
    <mergeCell ref="M15:T15"/>
    <mergeCell ref="M8:P8"/>
    <mergeCell ref="Q8:T8"/>
    <mergeCell ref="M12:T12"/>
    <mergeCell ref="M13:N13"/>
    <mergeCell ref="M4:T4"/>
    <mergeCell ref="Q5:T5"/>
    <mergeCell ref="M6:P6"/>
  </mergeCells>
  <phoneticPr fontId="11" type="noConversion"/>
  <dataValidations count="3">
    <dataValidation type="time" showErrorMessage="1" errorTitle="CORRECT FORMAT REQUIRED" error="You must enter your time in the following format:  HH:MM *M_x000a__x000a_Example: 12:00 PM or 5:41 AM_x000a__x000a_No other formats are accepted." sqref="N17:Q32" xr:uid="{00000000-0002-0000-0100-000001000000}">
      <formula1>$K$4</formula1>
      <formula2>$K$5</formula2>
    </dataValidation>
    <dataValidation type="list" allowBlank="1" showInputMessage="1" showErrorMessage="1" errorTitle="Select Employee Type" error="You must select one of the employee types from the drop-down list." sqref="Q8" xr:uid="{00000000-0002-0000-0100-000000000000}">
      <formula1>$B$5:$B$9</formula1>
    </dataValidation>
    <dataValidation type="list" allowBlank="1" showInputMessage="1" showErrorMessage="1" errorTitle="Selection Required" error="Please utilize the drop-down functionality to select the time to enter." sqref="S13:T13" xr:uid="{00000000-0002-0000-0100-000002000000}">
      <formula1>$E$33:$E$44</formula1>
    </dataValidation>
  </dataValidations>
  <hyperlinks>
    <hyperlink ref="M69:T69" r:id="rId1" display="auxiliary-payroll@mail.fresnostate.edu" xr:uid="{062AC7C3-BB9B-4832-B873-F37840ABA13E}"/>
    <hyperlink ref="M69" r:id="rId2" xr:uid="{CCC3A6E8-D760-4AFB-9FA3-99AB80B9C47F}"/>
  </hyperlinks>
  <printOptions horizontalCentered="1" verticalCentered="1"/>
  <pageMargins left="0.25" right="0.25" top="0.25" bottom="0.25" header="0.5" footer="0.25"/>
  <pageSetup scale="7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15</xdr:col>
                    <xdr:colOff>542925</xdr:colOff>
                    <xdr:row>48</xdr:row>
                    <xdr:rowOff>0</xdr:rowOff>
                  </from>
                  <to>
                    <xdr:col>16</xdr:col>
                    <xdr:colOff>542925</xdr:colOff>
                    <xdr:row>49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1-15</vt:lpstr>
      <vt:lpstr>16-31</vt:lpstr>
      <vt:lpstr>'1-15'!Print_Area</vt:lpstr>
      <vt:lpstr>'16-31'!Print_Area</vt:lpstr>
    </vt:vector>
  </TitlesOfParts>
  <Company>CSU Fresno Association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 D. Statham</dc:creator>
  <cp:lastModifiedBy>Brittany Verdugo</cp:lastModifiedBy>
  <cp:lastPrinted>2024-12-16T23:50:54Z</cp:lastPrinted>
  <dcterms:created xsi:type="dcterms:W3CDTF">2010-10-22T18:32:42Z</dcterms:created>
  <dcterms:modified xsi:type="dcterms:W3CDTF">2024-12-17T00:00:28Z</dcterms:modified>
</cp:coreProperties>
</file>